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2"/>
  </bookViews>
  <sheets>
    <sheet name="I anno" sheetId="1" r:id="rId1"/>
    <sheet name="II anno" sheetId="2" r:id="rId2"/>
    <sheet name="III ann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B0Mb0JZcIJh06O7UaQ8UaEy/m1PLznDKBtcf4N92qS8="/>
    </ext>
  </extLst>
</workbook>
</file>

<file path=xl/calcChain.xml><?xml version="1.0" encoding="utf-8"?>
<calcChain xmlns="http://schemas.openxmlformats.org/spreadsheetml/2006/main">
  <c r="AC52" i="3" l="1"/>
  <c r="AB52" i="3"/>
  <c r="AA52" i="3"/>
  <c r="Z52" i="3"/>
  <c r="Y52" i="3"/>
  <c r="X52" i="3"/>
  <c r="W52" i="3"/>
  <c r="R51" i="3"/>
  <c r="P51" i="3"/>
  <c r="U51" i="3" s="1"/>
  <c r="R50" i="3"/>
  <c r="U50" i="3" s="1"/>
  <c r="P50" i="3"/>
  <c r="R44" i="3"/>
  <c r="P44" i="3"/>
  <c r="R43" i="3"/>
  <c r="R28" i="3"/>
  <c r="U23" i="3"/>
  <c r="T23" i="3"/>
  <c r="R23" i="3"/>
  <c r="P23" i="3"/>
  <c r="T22" i="3"/>
  <c r="R22" i="3"/>
  <c r="U22" i="3" s="1"/>
  <c r="P22" i="3"/>
  <c r="U21" i="3"/>
  <c r="T21" i="3"/>
  <c r="R21" i="3"/>
  <c r="P21" i="3"/>
  <c r="T20" i="3"/>
  <c r="R20" i="3"/>
  <c r="U20" i="3" s="1"/>
  <c r="P20" i="3"/>
  <c r="U19" i="3"/>
  <c r="T19" i="3"/>
  <c r="R19" i="3"/>
  <c r="P19" i="3"/>
  <c r="T17" i="3"/>
  <c r="R17" i="3"/>
  <c r="U17" i="3" s="1"/>
  <c r="P17" i="3"/>
  <c r="U16" i="3"/>
  <c r="T16" i="3"/>
  <c r="R16" i="3"/>
  <c r="P16" i="3"/>
  <c r="R15" i="3"/>
  <c r="U15" i="3" s="1"/>
  <c r="P15" i="3"/>
  <c r="T13" i="3"/>
  <c r="R13" i="3"/>
  <c r="P13" i="3"/>
  <c r="T11" i="3"/>
  <c r="R11" i="3"/>
  <c r="P11" i="3"/>
  <c r="T10" i="3"/>
  <c r="R10" i="3"/>
  <c r="P10" i="3"/>
  <c r="U10" i="3" s="1"/>
  <c r="T9" i="3"/>
  <c r="T7" i="3"/>
  <c r="R7" i="3"/>
  <c r="P7" i="3"/>
  <c r="U7" i="3" s="1"/>
  <c r="T6" i="3"/>
  <c r="R6" i="3"/>
  <c r="U6" i="3" s="1"/>
  <c r="P6" i="3"/>
  <c r="T5" i="3"/>
  <c r="R5" i="3"/>
  <c r="P5" i="3"/>
  <c r="U5" i="3" s="1"/>
  <c r="AC55" i="2"/>
  <c r="AB55" i="2"/>
  <c r="AA55" i="2"/>
  <c r="Z55" i="2"/>
  <c r="Y55" i="2"/>
  <c r="X55" i="2"/>
  <c r="W55" i="2"/>
  <c r="R54" i="2"/>
  <c r="P54" i="2"/>
  <c r="R52" i="2"/>
  <c r="U52" i="2" s="1"/>
  <c r="P52" i="2"/>
  <c r="T48" i="2"/>
  <c r="R48" i="2"/>
  <c r="P48" i="2"/>
  <c r="U48" i="2" s="1"/>
  <c r="R33" i="2"/>
  <c r="R31" i="2"/>
  <c r="U31" i="2" s="1"/>
  <c r="P31" i="2"/>
  <c r="T30" i="2"/>
  <c r="R30" i="2"/>
  <c r="P30" i="2"/>
  <c r="U30" i="2" s="1"/>
  <c r="T29" i="2"/>
  <c r="R29" i="2"/>
  <c r="U29" i="2" s="1"/>
  <c r="P29" i="2"/>
  <c r="T27" i="2"/>
  <c r="R27" i="2"/>
  <c r="P27" i="2"/>
  <c r="U27" i="2" s="1"/>
  <c r="T25" i="2"/>
  <c r="R25" i="2"/>
  <c r="U25" i="2" s="1"/>
  <c r="P25" i="2"/>
  <c r="T24" i="2"/>
  <c r="R24" i="2"/>
  <c r="P24" i="2"/>
  <c r="U24" i="2" s="1"/>
  <c r="T23" i="2"/>
  <c r="R23" i="2"/>
  <c r="U23" i="2" s="1"/>
  <c r="P23" i="2"/>
  <c r="T22" i="2"/>
  <c r="R22" i="2"/>
  <c r="P22" i="2"/>
  <c r="U22" i="2" s="1"/>
  <c r="T21" i="2"/>
  <c r="R21" i="2"/>
  <c r="U21" i="2" s="1"/>
  <c r="P21" i="2"/>
  <c r="U18" i="2"/>
  <c r="R18" i="2"/>
  <c r="P18" i="2"/>
  <c r="T16" i="2"/>
  <c r="R16" i="2"/>
  <c r="U16" i="2" s="1"/>
  <c r="P16" i="2"/>
  <c r="T15" i="2"/>
  <c r="R15" i="2"/>
  <c r="P15" i="2"/>
  <c r="U15" i="2" s="1"/>
  <c r="R13" i="2"/>
  <c r="P13" i="2"/>
  <c r="U13" i="2" s="1"/>
  <c r="U12" i="2"/>
  <c r="R12" i="2"/>
  <c r="P12" i="2"/>
  <c r="T11" i="2"/>
  <c r="R11" i="2"/>
  <c r="U11" i="2" s="1"/>
  <c r="P11" i="2"/>
  <c r="U10" i="2"/>
  <c r="T10" i="2"/>
  <c r="R10" i="2"/>
  <c r="P10" i="2"/>
  <c r="T9" i="2"/>
  <c r="R9" i="2"/>
  <c r="U9" i="2" s="1"/>
  <c r="P9" i="2"/>
  <c r="T6" i="2"/>
  <c r="R6" i="2"/>
  <c r="P6" i="2"/>
  <c r="T5" i="2"/>
  <c r="R5" i="2"/>
  <c r="U5" i="2" s="1"/>
  <c r="P5" i="2"/>
  <c r="AC42" i="1"/>
  <c r="AB42" i="1"/>
  <c r="AA42" i="1"/>
  <c r="Z42" i="1"/>
  <c r="Y42" i="1"/>
  <c r="X42" i="1"/>
  <c r="W42" i="1"/>
  <c r="R41" i="1"/>
  <c r="P41" i="1"/>
  <c r="T35" i="1"/>
  <c r="R35" i="1"/>
  <c r="P35" i="1"/>
  <c r="T34" i="1"/>
  <c r="R34" i="1"/>
  <c r="U34" i="1" s="1"/>
  <c r="P34" i="1"/>
  <c r="R33" i="1"/>
  <c r="U24" i="1"/>
  <c r="T24" i="1"/>
  <c r="R24" i="1"/>
  <c r="P24" i="1"/>
  <c r="U23" i="1"/>
  <c r="T23" i="1"/>
  <c r="R23" i="1"/>
  <c r="P23" i="1"/>
  <c r="U20" i="1"/>
  <c r="T20" i="1"/>
  <c r="R20" i="1"/>
  <c r="P20" i="1"/>
  <c r="U19" i="1"/>
  <c r="T19" i="1"/>
  <c r="R19" i="1"/>
  <c r="P19" i="1"/>
  <c r="U18" i="1"/>
  <c r="T18" i="1"/>
  <c r="R18" i="1"/>
  <c r="P18" i="1"/>
  <c r="U16" i="1"/>
  <c r="T16" i="1"/>
  <c r="R16" i="1"/>
  <c r="P16" i="1"/>
  <c r="T15" i="1"/>
  <c r="R15" i="1"/>
  <c r="P15" i="1"/>
  <c r="R14" i="1"/>
  <c r="U14" i="1" s="1"/>
  <c r="P14" i="1"/>
  <c r="T12" i="1"/>
  <c r="R12" i="1"/>
  <c r="U12" i="1" s="1"/>
  <c r="P12" i="1"/>
  <c r="T11" i="1"/>
  <c r="R11" i="1"/>
  <c r="U11" i="1" s="1"/>
  <c r="P11" i="1"/>
  <c r="T10" i="1"/>
  <c r="R10" i="1"/>
  <c r="U10" i="1" s="1"/>
  <c r="U9" i="1"/>
  <c r="T9" i="1"/>
  <c r="R9" i="1"/>
  <c r="P9" i="1"/>
  <c r="T8" i="1"/>
  <c r="R8" i="1"/>
  <c r="P8" i="1"/>
  <c r="U8" i="1" s="1"/>
  <c r="U7" i="1"/>
  <c r="T7" i="1"/>
  <c r="R7" i="1"/>
  <c r="P7" i="1"/>
  <c r="T6" i="1"/>
  <c r="R6" i="1"/>
  <c r="P6" i="1"/>
  <c r="U6" i="1" s="1"/>
  <c r="U5" i="1"/>
  <c r="T5" i="1"/>
  <c r="R5" i="1"/>
  <c r="P5" i="1"/>
</calcChain>
</file>

<file path=xl/sharedStrings.xml><?xml version="1.0" encoding="utf-8"?>
<sst xmlns="http://schemas.openxmlformats.org/spreadsheetml/2006/main" count="850" uniqueCount="372">
  <si>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</si>
  <si>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</si>
  <si>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</si>
  <si>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</si>
  <si>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</si>
  <si>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</si>
  <si>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</si>
  <si>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</si>
  <si>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</si>
  <si>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</si>
  <si>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</si>
  <si>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</si>
  <si>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</si>
  <si>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</si>
  <si>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</si>
  <si>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</si>
  <si>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</si>
  <si>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</si>
  <si>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</si>
  <si>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</si>
  <si>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</si>
  <si>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</si>
  <si>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</si>
  <si>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</si>
  <si>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</si>
  <si>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</si>
  <si>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</si>
  <si>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</si>
  <si>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</si>
  <si>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</si>
  <si>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</si>
  <si>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</si>
  <si>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</si>
  <si>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</si>
  <si>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</si>
  <si>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2024/2025 - Coorte 2024/2025</t>
  </si>
  <si>
    <t>270-56</t>
  </si>
  <si>
    <t>Scienze
propedeutiche  1</t>
  </si>
  <si>
    <t>Fisica Medica</t>
  </si>
  <si>
    <t>FIS/07</t>
  </si>
  <si>
    <t>Andrea Alessandrini</t>
  </si>
  <si>
    <t>FIM</t>
  </si>
  <si>
    <t>PA</t>
  </si>
  <si>
    <t>T</t>
  </si>
  <si>
    <t>Scienze
Propedeutiche</t>
  </si>
  <si>
    <t>ID</t>
  </si>
  <si>
    <t>TLB
TRMIR
TFCePC
DIET
OST</t>
  </si>
  <si>
    <t xml:space="preserve">Informatica
</t>
  </si>
  <si>
    <t>INF/01</t>
  </si>
  <si>
    <t>(Marco Martignon)</t>
  </si>
  <si>
    <t>DCO</t>
  </si>
  <si>
    <t xml:space="preserve">TRMIR
</t>
  </si>
  <si>
    <t>TLB
ID
TFCePC
DIET
OST</t>
  </si>
  <si>
    <t>Basi di informatica medica</t>
  </si>
  <si>
    <t>Grazia Righini</t>
  </si>
  <si>
    <t>DCA</t>
  </si>
  <si>
    <t>270-57</t>
  </si>
  <si>
    <t>Scienze
propedeutiche 2</t>
  </si>
  <si>
    <t>Statistica
 Medica</t>
  </si>
  <si>
    <t>MED/01</t>
  </si>
  <si>
    <t>Roberto
D'Amico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</si>
  <si>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</si>
  <si>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</si>
  <si>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</si>
  <si>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</si>
  <si>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</si>
  <si>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</si>
  <si>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</si>
  <si>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CHIMOMO</t>
  </si>
  <si>
    <t>Scienze e tecniche di Laboratorio Biomedico</t>
  </si>
  <si>
    <t>Diagnostica in vitro: quadro normativo</t>
  </si>
  <si>
    <t>ING-INF/06</t>
  </si>
  <si>
    <t xml:space="preserve">Sonia Cecoli </t>
  </si>
  <si>
    <t>Scienze interdisciplinari</t>
  </si>
  <si>
    <t>270-30</t>
  </si>
  <si>
    <t xml:space="preserve">Chimica e Biochimica       </t>
  </si>
  <si>
    <t>Chimica
generale</t>
  </si>
  <si>
    <t>CHIM/03</t>
  </si>
  <si>
    <t>Andrea Paolella</t>
  </si>
  <si>
    <t>CHIMGEO</t>
  </si>
  <si>
    <t>Attività formative affini o integrative</t>
  </si>
  <si>
    <t>Chimica
organica</t>
  </si>
  <si>
    <t>CHIM/06</t>
  </si>
  <si>
    <t>Adele Mucci</t>
  </si>
  <si>
    <t>Biochimica</t>
  </si>
  <si>
    <t>BIO/10</t>
  </si>
  <si>
    <t>Elena Tenedini</t>
  </si>
  <si>
    <t>BIO/12</t>
  </si>
  <si>
    <t>RTD</t>
  </si>
  <si>
    <t>Scienze biomediche</t>
  </si>
  <si>
    <t>Biologia
generale</t>
  </si>
  <si>
    <t>BIO/13</t>
  </si>
  <si>
    <t>Ruggiero Norfo</t>
  </si>
  <si>
    <t>BMN</t>
  </si>
  <si>
    <t>270-31</t>
  </si>
  <si>
    <t xml:space="preserve">Biologia, Genetica e Fisiologia   </t>
  </si>
  <si>
    <t>Biologia 
cellulare</t>
  </si>
  <si>
    <t>Biologia
molecolare</t>
  </si>
  <si>
    <t>Meccanismi di base nella trasmissione genetica</t>
  </si>
  <si>
    <t xml:space="preserve"> BMN</t>
  </si>
  <si>
    <t>Fisiologia</t>
  </si>
  <si>
    <t>BIO/09</t>
  </si>
  <si>
    <t>Antonietta Vilella</t>
  </si>
  <si>
    <t>TLB
TRMIR</t>
  </si>
  <si>
    <t>270-05</t>
  </si>
  <si>
    <t xml:space="preserve">Anatomia Umana e
Istologia           </t>
  </si>
  <si>
    <t>Istologia</t>
  </si>
  <si>
    <t>BIO/17</t>
  </si>
  <si>
    <t>Paola Sena</t>
  </si>
  <si>
    <t>RU</t>
  </si>
  <si>
    <t>R</t>
  </si>
  <si>
    <t>Anatomia 
Umana</t>
  </si>
  <si>
    <t>BIO/16</t>
  </si>
  <si>
    <t>Vincenza Rita Lo Vasco</t>
  </si>
  <si>
    <t>270-32</t>
  </si>
  <si>
    <t xml:space="preserve">Microbiologia e Virologia      </t>
  </si>
  <si>
    <t>Microbiologia</t>
  </si>
  <si>
    <t>MED/07</t>
  </si>
  <si>
    <t>Claudio
Cermelli</t>
  </si>
  <si>
    <t>Virologia</t>
  </si>
  <si>
    <t>Introduzione alla Microbiologia
e Virologia</t>
  </si>
  <si>
    <t>fittizio</t>
  </si>
  <si>
    <t>270-03</t>
  </si>
  <si>
    <t xml:space="preserve">Inglese
 scientifico           </t>
  </si>
  <si>
    <t>Inglese</t>
  </si>
  <si>
    <t>L-LIN/12</t>
  </si>
  <si>
    <t>(Marco Sabatini)</t>
  </si>
  <si>
    <t>DSLC</t>
  </si>
  <si>
    <t>Prova finale lingua straniera</t>
  </si>
  <si>
    <t>TRMIR
TLB
TFCePC
DIET
OST</t>
  </si>
  <si>
    <t>270-33</t>
  </si>
  <si>
    <t xml:space="preserve">Tirocinio 
Biomedico I          </t>
  </si>
  <si>
    <t xml:space="preserve">Laboratorio Chimica di Base </t>
  </si>
  <si>
    <t>Pasqualina Grazioso</t>
  </si>
  <si>
    <t>DSV</t>
  </si>
  <si>
    <t>PTA</t>
  </si>
  <si>
    <t>Tirocinio</t>
  </si>
  <si>
    <t>Laboratorio Anatomia Patologica</t>
  </si>
  <si>
    <t>Laboratorio Analisi Chimico Cliniche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</si>
  <si>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</si>
  <si>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</si>
  <si>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</si>
  <si>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</si>
  <si>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</si>
  <si>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</si>
  <si>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Lorena Pozzi</t>
  </si>
  <si>
    <t>270-07</t>
  </si>
  <si>
    <t xml:space="preserve">Ulteriori Attività 
Formative 1 anno  </t>
  </si>
  <si>
    <t>Tecniche analitiche di medicina di laboratorio</t>
  </si>
  <si>
    <t>Enrico Tagliafico</t>
  </si>
  <si>
    <t>Laboratori professionali dello specifico SSD</t>
  </si>
  <si>
    <t>Primo 
soccorso</t>
  </si>
  <si>
    <t>MED/45</t>
  </si>
  <si>
    <t>Stefano Busani</t>
  </si>
  <si>
    <t>MED/41</t>
  </si>
  <si>
    <t>Primo
 soccorso</t>
  </si>
  <si>
    <t>Analisi di laboratorio: 
settori e metodiche</t>
  </si>
  <si>
    <t>Altre attività quali l'informatica, attività seminariali ecc.</t>
  </si>
  <si>
    <t>Patologie traumatiche, 
ustioni e intossicazioni</t>
  </si>
  <si>
    <t>270-26</t>
  </si>
  <si>
    <t xml:space="preserve">Attività a scelta 
dello studente     </t>
  </si>
  <si>
    <t>I test di screening nella determinazione delle sostanze d'abuso</t>
  </si>
  <si>
    <t>A scelta dello
studente</t>
  </si>
  <si>
    <t>Organizzazione e funzioni degli organi universitari</t>
  </si>
  <si>
    <t>Claudio Cermelli</t>
  </si>
  <si>
    <t>Attività a scelta 
dello studente 1</t>
  </si>
  <si>
    <t>Lorena 
Pozzi</t>
  </si>
  <si>
    <t>DCA/tutor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</si>
  <si>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</si>
  <si>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</si>
  <si>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</si>
  <si>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</si>
  <si>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</si>
  <si>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</si>
  <si>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</si>
  <si>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</si>
  <si>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</si>
  <si>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</si>
  <si>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</si>
  <si>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</si>
  <si>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</si>
  <si>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</si>
  <si>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</si>
  <si>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</si>
  <si>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</si>
  <si>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</si>
  <si>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</si>
  <si>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</si>
  <si>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</si>
  <si>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</si>
  <si>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</si>
  <si>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</si>
  <si>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</si>
  <si>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docente a contratto oneroso per unimore</t>
  </si>
  <si>
    <t>DCG</t>
  </si>
  <si>
    <t>docente a contratto gratuito per unimore</t>
  </si>
  <si>
    <t>SSD 
modulo</t>
  </si>
  <si>
    <t>SSD
 docente</t>
  </si>
  <si>
    <t>ORE
 studente</t>
  </si>
  <si>
    <t>II ANNO - ANNO ACCADEMICO 2024/2025 - Coorte 2023/2024</t>
  </si>
  <si>
    <t>270-40</t>
  </si>
  <si>
    <t>Patologia generale
 e clinica</t>
  </si>
  <si>
    <t>Biochimica clinica</t>
  </si>
  <si>
    <t xml:space="preserve">Patologia generale e oncologia
</t>
  </si>
  <si>
    <t>MED/04</t>
  </si>
  <si>
    <t>Sara De Biasi</t>
  </si>
  <si>
    <t>Lara Gibellini</t>
  </si>
  <si>
    <t>Patologia clinica</t>
  </si>
  <si>
    <t>MED/05</t>
  </si>
  <si>
    <t>Stefania
Bergamini</t>
  </si>
  <si>
    <t>Scienze e tecniche di laboratorio biomedico</t>
  </si>
  <si>
    <t>270-41</t>
  </si>
  <si>
    <t>Immunologia, Immunoematologia, Fisiopatologia Generale ed Endocrina</t>
  </si>
  <si>
    <t>Immunologia</t>
  </si>
  <si>
    <t>Milena 
Nasi</t>
  </si>
  <si>
    <t>Immunoematologia</t>
  </si>
  <si>
    <t>MED/15</t>
  </si>
  <si>
    <t>Scienze interdisciplinari Cliniche</t>
  </si>
  <si>
    <t>Fisiopatologia 
generale</t>
  </si>
  <si>
    <t>Anna Iannone</t>
  </si>
  <si>
    <t>Fisiopatologia
 Endocrina</t>
  </si>
  <si>
    <t>MED/13</t>
  </si>
  <si>
    <t>Giulia Brigante</t>
  </si>
  <si>
    <t>Tecniche endocrine</t>
  </si>
  <si>
    <t>Livio 
Casarini</t>
  </si>
  <si>
    <t>270-35</t>
  </si>
  <si>
    <t xml:space="preserve">Microbiologia Clinica e Parassitologia Veterinaria      </t>
  </si>
  <si>
    <t>Batteriologia</t>
  </si>
  <si>
    <t>Eva Pericolini</t>
  </si>
  <si>
    <t>Claudio
 Cermelli</t>
  </si>
  <si>
    <t>Microbiologia 
Clinica</t>
  </si>
  <si>
    <t>Micologia e
 Parassitologia</t>
  </si>
  <si>
    <t>Andrea Ardizzoni</t>
  </si>
  <si>
    <t>Parassitologia e Malattie 
Parassitarie degli animali</t>
  </si>
  <si>
    <t>VET/06</t>
  </si>
  <si>
    <t>(Gianluca Rugna)</t>
  </si>
  <si>
    <t>Microbiologia e Igiene degli Alimenti</t>
  </si>
  <si>
    <t>Patrizia Messi</t>
  </si>
  <si>
    <t>MED/42</t>
  </si>
  <si>
    <t>Scienze Biomediche</t>
  </si>
  <si>
    <t>270-10</t>
  </si>
  <si>
    <t>Anatomia e Istologia
Patologica</t>
  </si>
  <si>
    <t>Tecniche di
Istopatologia</t>
  </si>
  <si>
    <t>Lorena
 Losi</t>
  </si>
  <si>
    <t>MED/08</t>
  </si>
  <si>
    <t>Anatomia
 Patologica B</t>
  </si>
  <si>
    <t>Lorena Losi</t>
  </si>
  <si>
    <t>Scienze Medico Chirurgiche</t>
  </si>
  <si>
    <t>Anatomia
 Patologica A</t>
  </si>
  <si>
    <t>Luca Reggiani Bonetti</t>
  </si>
  <si>
    <t>270-36</t>
  </si>
  <si>
    <t>Farmacologia, Medicina Legale e Genetica Medica</t>
  </si>
  <si>
    <t>Farmacotossicologia</t>
  </si>
  <si>
    <t>BIO/14</t>
  </si>
  <si>
    <t>Francesco Ferraguti</t>
  </si>
  <si>
    <t>Primo soccorso</t>
  </si>
  <si>
    <t>Tecniche di 
Farmacotossicologia</t>
  </si>
  <si>
    <t xml:space="preserve">BIO/14 </t>
  </si>
  <si>
    <t>Alessandra Ottani</t>
  </si>
  <si>
    <t>Scienze medico chirurgiche</t>
  </si>
  <si>
    <t>Galenica
 Farmaceutica</t>
  </si>
  <si>
    <t>CHIM/09</t>
  </si>
  <si>
    <t>Etica e Deontologia
Professionale</t>
  </si>
  <si>
    <t>MED/43</t>
  </si>
  <si>
    <t>AnnaLaura
Santunione</t>
  </si>
  <si>
    <t>Scienze della prevenzione e dei servizi sanitari</t>
  </si>
  <si>
    <t>Tossicologia Forense</t>
  </si>
  <si>
    <t>(Patrizia Verri)</t>
  </si>
  <si>
    <t>Genetica Medica</t>
  </si>
  <si>
    <t>MED/03</t>
  </si>
  <si>
    <t>(Valentina Salsi)</t>
  </si>
  <si>
    <t>270-37</t>
  </si>
  <si>
    <t xml:space="preserve">Tirocinio
 Biomedico II                 </t>
  </si>
  <si>
    <t>Endocrinologia Traslazionale</t>
  </si>
  <si>
    <t>Clara Lazzaretti</t>
  </si>
  <si>
    <t>RTDA</t>
  </si>
  <si>
    <t>Marianna
Rivasi</t>
  </si>
  <si>
    <t>Gregorio Medici</t>
  </si>
  <si>
    <t>Silvia Malaguti</t>
  </si>
  <si>
    <t>Marialisa Marchetti</t>
  </si>
  <si>
    <t>Federico Capitani</t>
  </si>
  <si>
    <t>Valentina Seidenari</t>
  </si>
  <si>
    <t>Patrizia Verri</t>
  </si>
  <si>
    <t>Sandra Lodi</t>
  </si>
  <si>
    <t>Loredana Moretti</t>
  </si>
  <si>
    <t>Amplificazione sequenze
 nucleotidiche mediante PCR</t>
  </si>
  <si>
    <t>270-42</t>
  </si>
  <si>
    <t xml:space="preserve">Ulteriori Attività 
Formative 2        </t>
  </si>
  <si>
    <t>Tecniche
 Forensi</t>
  </si>
  <si>
    <t>Tecniche e Diagnostica
 Ultrastrutturale</t>
  </si>
  <si>
    <t xml:space="preserve">Paola Sena </t>
  </si>
  <si>
    <t>Attività Seminariali</t>
  </si>
  <si>
    <t>270-27</t>
  </si>
  <si>
    <t xml:space="preserve">Attività a scelta 
dello studente II anno                         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</si>
  <si>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</si>
  <si>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</si>
  <si>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</si>
  <si>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</si>
  <si>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</si>
  <si>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</si>
  <si>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</si>
  <si>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</si>
  <si>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</si>
  <si>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</si>
  <si>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</si>
  <si>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</si>
  <si>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2024/2025 - Coorte 2022/2023</t>
  </si>
  <si>
    <t>270-38</t>
  </si>
  <si>
    <t>Diagnostica di Laboratorio</t>
  </si>
  <si>
    <t>Tecniche di
Genomica Clinica</t>
  </si>
  <si>
    <t>Diagnostica Microbiologica</t>
  </si>
  <si>
    <t>Diagnostica molecolare 
applicata alla Microbiologia</t>
  </si>
  <si>
    <t>Biologia cutanea:
biotecnologie applicate
alla diagnostica e alla ricerca</t>
  </si>
  <si>
    <t xml:space="preserve">  Alessandra Marconi</t>
  </si>
  <si>
    <t>Tecniche di crioconservazione delle cellule staminali in Medicina Trasfusionale</t>
  </si>
  <si>
    <t>270-16</t>
  </si>
  <si>
    <t xml:space="preserve">Tecniche Dignostiche
di Anatomia Patologica                 </t>
  </si>
  <si>
    <t>Anatomia Patologica
Macroscopica</t>
  </si>
  <si>
    <t>Albino Eccher</t>
  </si>
  <si>
    <t>Citologia Clinica Oncologica</t>
  </si>
  <si>
    <t>Tecniche e Diagnostica Citopatologica</t>
  </si>
  <si>
    <t>Moira Ragazzi</t>
  </si>
  <si>
    <t>Patologia Molecolare e
Medicina Predittiva</t>
  </si>
  <si>
    <t>270-18</t>
  </si>
  <si>
    <t xml:space="preserve">Scienze della Prevenzione
e dei Servizi Sanitari              </t>
  </si>
  <si>
    <t>Igiene generale 
ed applicata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</si>
  <si>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</si>
  <si>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</si>
  <si>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</si>
  <si>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</si>
  <si>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</si>
  <si>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</si>
  <si>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Roberto Giuseppe Lucchini</t>
  </si>
  <si>
    <t>OST</t>
  </si>
  <si>
    <t>TLB</t>
  </si>
  <si>
    <t>Norme di Radioprotezione</t>
  </si>
  <si>
    <t>MED/36</t>
  </si>
  <si>
    <t>docente fittizio</t>
  </si>
  <si>
    <t>Economia Aziendale</t>
  </si>
  <si>
    <t>SECS-PSI/07</t>
  </si>
  <si>
    <t>Scienze del management sanitario</t>
  </si>
  <si>
    <t>Principi di Diritto Sanitario</t>
  </si>
  <si>
    <t>IUS/07</t>
  </si>
  <si>
    <t>Alberto Levi</t>
  </si>
  <si>
    <t>Storia della Medicina</t>
  </si>
  <si>
    <t>MED/02</t>
  </si>
  <si>
    <t>Berenice Cavarra</t>
  </si>
  <si>
    <t>Scienze Umane e Psicopedagogiche</t>
  </si>
  <si>
    <t>TLB
ID</t>
  </si>
  <si>
    <t xml:space="preserve"> 270-19</t>
  </si>
  <si>
    <t xml:space="preserve">Tirocinio 3 anno                                </t>
  </si>
  <si>
    <t>Anatomia Patologica</t>
  </si>
  <si>
    <t xml:space="preserve">Alessandra Marconi </t>
  </si>
  <si>
    <t>Stefania Bettelli</t>
  </si>
  <si>
    <t>Istituto Zooprofilattico</t>
  </si>
  <si>
    <t>Gianluca Rugna</t>
  </si>
  <si>
    <t>Giovanni Pupillo/Giorgia De Lorenzi</t>
  </si>
  <si>
    <t>Analisi Chimico Cliniche</t>
  </si>
  <si>
    <t>Trasfusionale</t>
  </si>
  <si>
    <t>Marco Caimmi</t>
  </si>
  <si>
    <t>Maddalena Di Cosmo</t>
  </si>
  <si>
    <t>Valeria Ferri</t>
  </si>
  <si>
    <t>Microbiologia e Virologia</t>
  </si>
  <si>
    <t>Annarita Mattioli</t>
  </si>
  <si>
    <t>Barbara Meccugni</t>
  </si>
  <si>
    <t xml:space="preserve">  270-20</t>
  </si>
  <si>
    <t xml:space="preserve">Ulteriori Attività 
Formative 3 anno                                     </t>
  </si>
  <si>
    <t>270-28</t>
  </si>
  <si>
    <t xml:space="preserve">Attività a scelta 
dello studente III anno                </t>
  </si>
  <si>
    <t>Attività a scelta dello studente  III</t>
  </si>
  <si>
    <t>Prova Finale</t>
  </si>
  <si>
    <t>PROFIN-S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</si>
</sst>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0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theme="0"/>
        <bgColor theme="0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  <fill>
      <patternFill patternType="solid">
        <fgColor rgb="FF99FF66"/>
        <bgColor rgb="FF99FF66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/>
    <xf numFmtId="0" fontId="1" fillId="5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5" borderId="3" xfId="0" applyFont="1" applyFill="1" applyBorder="1"/>
    <xf numFmtId="0" fontId="7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/>
    <xf numFmtId="0" fontId="7" fillId="2" borderId="13" xfId="0" applyFont="1" applyFill="1" applyBorder="1" applyAlignment="1">
      <alignment horizontal="center" wrapText="1"/>
    </xf>
    <xf numFmtId="0" fontId="4" fillId="5" borderId="28" xfId="0" applyFont="1" applyFill="1" applyBorder="1"/>
    <xf numFmtId="0" fontId="7" fillId="2" borderId="28" xfId="0" applyFont="1" applyFill="1" applyBorder="1" applyAlignment="1">
      <alignment horizontal="center" wrapText="1"/>
    </xf>
    <xf numFmtId="0" fontId="4" fillId="5" borderId="28" xfId="0" applyFont="1" applyFill="1" applyBorder="1" applyAlignment="1"/>
    <xf numFmtId="0" fontId="7" fillId="5" borderId="2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4" fillId="4" borderId="16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 wrapText="1"/>
    </xf>
    <xf numFmtId="0" fontId="4" fillId="4" borderId="29" xfId="0" applyFont="1" applyFill="1" applyBorder="1"/>
    <xf numFmtId="0" fontId="1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4" fillId="5" borderId="19" xfId="0" applyFont="1" applyFill="1" applyBorder="1"/>
    <xf numFmtId="0" fontId="4" fillId="5" borderId="4" xfId="0" applyFont="1" applyFill="1" applyBorder="1" applyAlignment="1">
      <alignment horizontal="center" vertical="center"/>
    </xf>
    <xf numFmtId="0" fontId="4" fillId="8" borderId="16" xfId="0" applyFont="1" applyFill="1" applyBorder="1"/>
    <xf numFmtId="0" fontId="1" fillId="8" borderId="2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4" fillId="4" borderId="27" xfId="0" applyFont="1" applyFill="1" applyBorder="1"/>
    <xf numFmtId="0" fontId="3" fillId="9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4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5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5" xfId="0" applyFont="1" applyBorder="1"/>
    <xf numFmtId="0" fontId="1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26" xfId="0" applyFont="1" applyBorder="1"/>
    <xf numFmtId="0" fontId="1" fillId="4" borderId="21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4" fillId="4" borderId="1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1" fillId="8" borderId="1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1" fillId="6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1" fillId="5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4" fillId="0" borderId="1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2" fillId="0" borderId="40" xfId="0" applyFont="1" applyBorder="1"/>
    <xf numFmtId="0" fontId="2" fillId="0" borderId="4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7"/>
  <sheetViews>
    <sheetView workbookViewId="0">
      <selection activeCell="I2" sqref="I1:I1048576"/>
    </sheetView>
  </sheetViews>
  <sheetFormatPr defaultColWidth="14.42578125" defaultRowHeight="15" customHeight="1"/>
  <cols>
    <col min="1" max="1" width="4.7109375" customWidth="1"/>
    <col min="2" max="2" width="4.140625" customWidth="1"/>
    <col min="3" max="3" width="6.85546875" customWidth="1"/>
    <col min="4" max="4" width="12.42578125" customWidth="1"/>
    <col min="5" max="5" width="10.85546875" customWidth="1"/>
    <col min="6" max="6" width="7.5703125" customWidth="1"/>
    <col min="7" max="7" width="11.140625" customWidth="1"/>
    <col min="8" max="8" width="7.7109375" customWidth="1"/>
    <col min="9" max="9" width="11.85546875" hidden="1" customWidth="1"/>
    <col min="10" max="10" width="10" customWidth="1"/>
    <col min="11" max="11" width="8.7109375" customWidth="1"/>
    <col min="12" max="12" width="5.7109375" customWidth="1"/>
    <col min="13" max="13" width="5.5703125" customWidth="1"/>
    <col min="14" max="14" width="4.42578125" customWidth="1"/>
    <col min="15" max="15" width="5" customWidth="1"/>
    <col min="16" max="16" width="3.7109375" customWidth="1"/>
    <col min="17" max="17" width="2.42578125" customWidth="1"/>
    <col min="18" max="18" width="6" customWidth="1"/>
    <col min="19" max="19" width="6.140625" customWidth="1"/>
    <col min="20" max="20" width="7.7109375" customWidth="1"/>
    <col min="21" max="21" width="6.5703125" customWidth="1"/>
    <col min="22" max="23" width="8.7109375" customWidth="1"/>
    <col min="24" max="24" width="4" customWidth="1"/>
    <col min="25" max="26" width="4.42578125" customWidth="1"/>
    <col min="27" max="27" width="4.140625" customWidth="1"/>
    <col min="28" max="28" width="4" customWidth="1"/>
    <col min="29" max="29" width="4.140625" customWidth="1"/>
    <col min="30" max="30" width="11" customWidth="1"/>
    <col min="31" max="31" width="5.140625" customWidth="1"/>
    <col min="32" max="32" width="6.85546875" customWidth="1"/>
  </cols>
  <sheetData>
    <row r="1" spans="1:33" ht="15" customHeight="1">
      <c r="A1" s="11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3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8" t="s">
        <v>1</v>
      </c>
      <c r="O2" s="97"/>
      <c r="P2" s="97"/>
      <c r="Q2" s="97"/>
      <c r="R2" s="97"/>
      <c r="S2" s="97"/>
      <c r="T2" s="98"/>
      <c r="U2" s="1"/>
      <c r="V2" s="1"/>
      <c r="W2" s="1"/>
      <c r="X2" s="1"/>
      <c r="Y2" s="1"/>
      <c r="Z2" s="1"/>
      <c r="AA2" s="1"/>
      <c r="AB2" s="1"/>
      <c r="AC2" s="1"/>
      <c r="AD2" s="1"/>
      <c r="AE2" s="118" t="s">
        <v>2</v>
      </c>
      <c r="AF2" s="98"/>
    </row>
    <row r="3" spans="1:33" ht="51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4" t="s">
        <v>18</v>
      </c>
      <c r="Q3" s="3" t="s">
        <v>19</v>
      </c>
      <c r="R3" s="4" t="s">
        <v>20</v>
      </c>
      <c r="S3" s="3" t="s">
        <v>21</v>
      </c>
      <c r="T3" s="4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3" t="s">
        <v>28</v>
      </c>
      <c r="AA3" s="3" t="s">
        <v>29</v>
      </c>
      <c r="AB3" s="3" t="s">
        <v>30</v>
      </c>
      <c r="AC3" s="3" t="s">
        <v>31</v>
      </c>
      <c r="AD3" s="3" t="s">
        <v>32</v>
      </c>
      <c r="AE3" s="2" t="s">
        <v>33</v>
      </c>
      <c r="AF3" s="2" t="s">
        <v>34</v>
      </c>
    </row>
    <row r="4" spans="1:33" ht="17.25" customHeight="1">
      <c r="A4" s="5"/>
      <c r="B4" s="119" t="s">
        <v>35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1"/>
      <c r="AE4" s="6"/>
      <c r="AF4" s="7"/>
    </row>
    <row r="5" spans="1:33" ht="66.75" customHeight="1">
      <c r="A5" s="99">
        <v>1</v>
      </c>
      <c r="B5" s="99">
        <v>1</v>
      </c>
      <c r="C5" s="99" t="s">
        <v>36</v>
      </c>
      <c r="D5" s="99" t="s">
        <v>37</v>
      </c>
      <c r="E5" s="8" t="s">
        <v>38</v>
      </c>
      <c r="F5" s="8" t="s">
        <v>39</v>
      </c>
      <c r="G5" s="8" t="s">
        <v>40</v>
      </c>
      <c r="H5" s="8" t="s">
        <v>39</v>
      </c>
      <c r="I5" s="8" t="s">
        <v>41</v>
      </c>
      <c r="J5" s="8" t="s">
        <v>42</v>
      </c>
      <c r="K5" s="8" t="s">
        <v>43</v>
      </c>
      <c r="L5" s="8"/>
      <c r="M5" s="8">
        <v>24</v>
      </c>
      <c r="N5" s="8">
        <v>0</v>
      </c>
      <c r="O5" s="8">
        <v>0</v>
      </c>
      <c r="P5" s="8">
        <f t="shared" ref="P5:P9" si="0">SUM(O5)</f>
        <v>0</v>
      </c>
      <c r="Q5" s="8">
        <v>0</v>
      </c>
      <c r="R5" s="8">
        <f t="shared" ref="R5:R12" si="1">Q5*0.5</f>
        <v>0</v>
      </c>
      <c r="S5" s="8">
        <v>0</v>
      </c>
      <c r="T5" s="8">
        <f t="shared" ref="T5:T8" si="2">S6*0.1</f>
        <v>0</v>
      </c>
      <c r="U5" s="8">
        <f t="shared" ref="U5:U12" si="3">SUM(R5+P5+N5+M5)</f>
        <v>24</v>
      </c>
      <c r="V5" s="99">
        <v>48</v>
      </c>
      <c r="W5" s="99">
        <v>6</v>
      </c>
      <c r="X5" s="8">
        <v>3</v>
      </c>
      <c r="Y5" s="8"/>
      <c r="Z5" s="8"/>
      <c r="AA5" s="8"/>
      <c r="AB5" s="8"/>
      <c r="AC5" s="8"/>
      <c r="AD5" s="8" t="s">
        <v>44</v>
      </c>
      <c r="AE5" s="8" t="s">
        <v>45</v>
      </c>
      <c r="AF5" s="8" t="s">
        <v>46</v>
      </c>
    </row>
    <row r="6" spans="1:33" ht="69" customHeight="1">
      <c r="A6" s="102"/>
      <c r="B6" s="102"/>
      <c r="C6" s="102"/>
      <c r="D6" s="102"/>
      <c r="E6" s="8" t="s">
        <v>47</v>
      </c>
      <c r="F6" s="8" t="s">
        <v>48</v>
      </c>
      <c r="G6" s="8" t="s">
        <v>49</v>
      </c>
      <c r="H6" s="8"/>
      <c r="I6" s="8"/>
      <c r="J6" s="8" t="s">
        <v>50</v>
      </c>
      <c r="K6" s="8"/>
      <c r="L6" s="8"/>
      <c r="M6" s="8">
        <v>16</v>
      </c>
      <c r="N6" s="8">
        <v>0</v>
      </c>
      <c r="O6" s="8">
        <v>0</v>
      </c>
      <c r="P6" s="8">
        <f t="shared" si="0"/>
        <v>0</v>
      </c>
      <c r="Q6" s="8">
        <v>0</v>
      </c>
      <c r="R6" s="8">
        <f t="shared" si="1"/>
        <v>0</v>
      </c>
      <c r="S6" s="8">
        <v>0</v>
      </c>
      <c r="T6" s="8">
        <f t="shared" si="2"/>
        <v>0</v>
      </c>
      <c r="U6" s="8">
        <f t="shared" si="3"/>
        <v>16</v>
      </c>
      <c r="V6" s="102"/>
      <c r="W6" s="102"/>
      <c r="X6" s="8">
        <v>2</v>
      </c>
      <c r="Y6" s="8"/>
      <c r="Z6" s="8"/>
      <c r="AA6" s="8"/>
      <c r="AB6" s="8"/>
      <c r="AC6" s="8"/>
      <c r="AD6" s="99" t="s">
        <v>44</v>
      </c>
      <c r="AE6" s="8" t="s">
        <v>51</v>
      </c>
      <c r="AF6" s="8" t="s">
        <v>52</v>
      </c>
    </row>
    <row r="7" spans="1:33" ht="48.75" customHeight="1">
      <c r="A7" s="100"/>
      <c r="B7" s="100"/>
      <c r="C7" s="100"/>
      <c r="D7" s="100"/>
      <c r="E7" s="8" t="s">
        <v>53</v>
      </c>
      <c r="F7" s="8" t="s">
        <v>48</v>
      </c>
      <c r="G7" s="8" t="s">
        <v>54</v>
      </c>
      <c r="H7" s="8"/>
      <c r="I7" s="8"/>
      <c r="J7" s="8" t="s">
        <v>55</v>
      </c>
      <c r="K7" s="8"/>
      <c r="L7" s="8"/>
      <c r="M7" s="8">
        <v>8</v>
      </c>
      <c r="N7" s="8">
        <v>0</v>
      </c>
      <c r="O7" s="8">
        <v>0</v>
      </c>
      <c r="P7" s="8">
        <f t="shared" si="0"/>
        <v>0</v>
      </c>
      <c r="Q7" s="8">
        <v>0</v>
      </c>
      <c r="R7" s="8">
        <f t="shared" si="1"/>
        <v>0</v>
      </c>
      <c r="S7" s="8">
        <v>0</v>
      </c>
      <c r="T7" s="8">
        <f t="shared" si="2"/>
        <v>0</v>
      </c>
      <c r="U7" s="8">
        <f t="shared" si="3"/>
        <v>8</v>
      </c>
      <c r="V7" s="100"/>
      <c r="W7" s="100"/>
      <c r="X7" s="8">
        <v>1</v>
      </c>
      <c r="Y7" s="8"/>
      <c r="Z7" s="8"/>
      <c r="AA7" s="8"/>
      <c r="AB7" s="8"/>
      <c r="AC7" s="8"/>
      <c r="AD7" s="100"/>
      <c r="AE7" s="8"/>
      <c r="AF7" s="8"/>
    </row>
    <row r="8" spans="1:33" ht="51">
      <c r="A8" s="113">
        <v>1</v>
      </c>
      <c r="B8" s="113">
        <v>1</v>
      </c>
      <c r="C8" s="116" t="s">
        <v>56</v>
      </c>
      <c r="D8" s="112" t="s">
        <v>57</v>
      </c>
      <c r="E8" s="9" t="s">
        <v>58</v>
      </c>
      <c r="F8" s="10" t="s">
        <v>59</v>
      </c>
      <c r="G8" s="10" t="s">
        <v>60</v>
      </c>
      <c r="H8" s="10" t="s">
        <v>59</v>
      </c>
      <c r="I8" s="10" t="s">
        <v>61</v>
      </c>
      <c r="J8" s="10" t="s">
        <v>62</v>
      </c>
      <c r="K8" s="10"/>
      <c r="L8" s="10"/>
      <c r="M8" s="10">
        <v>16</v>
      </c>
      <c r="N8" s="10">
        <v>0</v>
      </c>
      <c r="O8" s="10">
        <v>0</v>
      </c>
      <c r="P8" s="10">
        <f t="shared" si="0"/>
        <v>0</v>
      </c>
      <c r="Q8" s="10">
        <v>0</v>
      </c>
      <c r="R8" s="10">
        <f t="shared" si="1"/>
        <v>0</v>
      </c>
      <c r="S8" s="10">
        <v>0</v>
      </c>
      <c r="T8" s="10">
        <f t="shared" si="2"/>
        <v>0</v>
      </c>
      <c r="U8" s="11">
        <f t="shared" si="3"/>
        <v>16</v>
      </c>
      <c r="V8" s="113">
        <v>40</v>
      </c>
      <c r="W8" s="113">
        <v>5</v>
      </c>
      <c r="X8" s="9">
        <v>2</v>
      </c>
      <c r="Y8" s="10"/>
      <c r="Z8" s="10"/>
      <c r="AA8" s="10"/>
      <c r="AB8" s="10"/>
      <c r="AC8" s="10"/>
      <c r="AD8" s="10" t="s">
        <v>44</v>
      </c>
      <c r="AE8" s="10" t="s">
        <v>63</v>
      </c>
      <c r="AF8" s="10" t="s">
        <v>64</v>
      </c>
    </row>
    <row r="9" spans="1:33" ht="59.25" customHeight="1">
      <c r="A9" s="102"/>
      <c r="B9" s="102"/>
      <c r="C9" s="102"/>
      <c r="D9" s="102"/>
      <c r="E9" s="12" t="s">
        <v>65</v>
      </c>
      <c r="F9" s="13" t="s">
        <v>66</v>
      </c>
      <c r="G9" s="14" t="s">
        <v>67</v>
      </c>
      <c r="H9" s="14" t="s">
        <v>66</v>
      </c>
      <c r="I9" s="14" t="s">
        <v>68</v>
      </c>
      <c r="J9" s="14" t="s">
        <v>42</v>
      </c>
      <c r="K9" s="13"/>
      <c r="L9" s="13"/>
      <c r="M9" s="13">
        <v>8</v>
      </c>
      <c r="N9" s="13">
        <v>0</v>
      </c>
      <c r="O9" s="13">
        <v>0</v>
      </c>
      <c r="P9" s="13">
        <f t="shared" si="0"/>
        <v>0</v>
      </c>
      <c r="Q9" s="13">
        <v>0</v>
      </c>
      <c r="R9" s="13">
        <f t="shared" si="1"/>
        <v>0</v>
      </c>
      <c r="S9" s="13">
        <v>0</v>
      </c>
      <c r="T9" s="13">
        <f>S11*0.1</f>
        <v>0</v>
      </c>
      <c r="U9" s="15">
        <f t="shared" si="3"/>
        <v>8</v>
      </c>
      <c r="V9" s="102"/>
      <c r="W9" s="102"/>
      <c r="X9" s="12"/>
      <c r="Y9" s="13">
        <v>1</v>
      </c>
      <c r="Z9" s="13"/>
      <c r="AA9" s="13"/>
      <c r="AB9" s="13"/>
      <c r="AC9" s="13"/>
      <c r="AD9" s="13" t="s">
        <v>69</v>
      </c>
      <c r="AE9" s="13"/>
      <c r="AF9" s="13"/>
    </row>
    <row r="10" spans="1:33" ht="52.5" customHeight="1">
      <c r="A10" s="100"/>
      <c r="B10" s="100"/>
      <c r="C10" s="100"/>
      <c r="D10" s="100"/>
      <c r="E10" s="12" t="s">
        <v>70</v>
      </c>
      <c r="F10" s="13" t="s">
        <v>71</v>
      </c>
      <c r="G10" s="13" t="s">
        <v>72</v>
      </c>
      <c r="H10" s="13"/>
      <c r="I10" s="13"/>
      <c r="J10" s="13" t="s">
        <v>55</v>
      </c>
      <c r="K10" s="13" t="s">
        <v>43</v>
      </c>
      <c r="L10" s="13"/>
      <c r="M10" s="13">
        <v>16</v>
      </c>
      <c r="N10" s="13">
        <v>0</v>
      </c>
      <c r="O10" s="13">
        <v>0</v>
      </c>
      <c r="P10" s="13">
        <v>0</v>
      </c>
      <c r="Q10" s="13">
        <v>0</v>
      </c>
      <c r="R10" s="13">
        <f t="shared" si="1"/>
        <v>0</v>
      </c>
      <c r="S10" s="13">
        <v>0</v>
      </c>
      <c r="T10" s="13">
        <f>S19*0.1</f>
        <v>0</v>
      </c>
      <c r="U10" s="15">
        <f t="shared" si="3"/>
        <v>16</v>
      </c>
      <c r="V10" s="100"/>
      <c r="W10" s="100"/>
      <c r="X10" s="12"/>
      <c r="Y10" s="13">
        <v>2</v>
      </c>
      <c r="Z10" s="13"/>
      <c r="AA10" s="13"/>
      <c r="AB10" s="13"/>
      <c r="AC10" s="13"/>
      <c r="AD10" s="13" t="s">
        <v>73</v>
      </c>
      <c r="AE10" s="13"/>
      <c r="AF10" s="13"/>
    </row>
    <row r="11" spans="1:33" ht="51">
      <c r="A11" s="99">
        <v>1</v>
      </c>
      <c r="B11" s="99">
        <v>1</v>
      </c>
      <c r="C11" s="99" t="s">
        <v>74</v>
      </c>
      <c r="D11" s="114" t="s">
        <v>75</v>
      </c>
      <c r="E11" s="8" t="s">
        <v>76</v>
      </c>
      <c r="F11" s="8" t="s">
        <v>77</v>
      </c>
      <c r="G11" s="16" t="s">
        <v>78</v>
      </c>
      <c r="H11" s="8" t="s">
        <v>77</v>
      </c>
      <c r="I11" s="8" t="s">
        <v>79</v>
      </c>
      <c r="J11" s="8" t="s">
        <v>42</v>
      </c>
      <c r="K11" s="8"/>
      <c r="L11" s="8"/>
      <c r="M11" s="8">
        <v>8</v>
      </c>
      <c r="N11" s="8">
        <v>0</v>
      </c>
      <c r="O11" s="8">
        <v>0</v>
      </c>
      <c r="P11" s="8">
        <f t="shared" ref="P11:P12" si="4">SUM(O11)</f>
        <v>0</v>
      </c>
      <c r="Q11" s="8">
        <v>0</v>
      </c>
      <c r="R11" s="8">
        <f t="shared" si="1"/>
        <v>0</v>
      </c>
      <c r="S11" s="8">
        <v>0</v>
      </c>
      <c r="T11" s="8">
        <f>S12*0.1</f>
        <v>0</v>
      </c>
      <c r="U11" s="8">
        <f t="shared" si="3"/>
        <v>8</v>
      </c>
      <c r="V11" s="114">
        <v>40</v>
      </c>
      <c r="W11" s="114">
        <v>5</v>
      </c>
      <c r="X11" s="8"/>
      <c r="Y11" s="8"/>
      <c r="Z11" s="8">
        <v>1</v>
      </c>
      <c r="AA11" s="8"/>
      <c r="AB11" s="8"/>
      <c r="AC11" s="8"/>
      <c r="AD11" s="8" t="s">
        <v>80</v>
      </c>
      <c r="AE11" s="8"/>
      <c r="AF11" s="8"/>
    </row>
    <row r="12" spans="1:33" ht="51">
      <c r="A12" s="102"/>
      <c r="B12" s="102"/>
      <c r="C12" s="102"/>
      <c r="D12" s="102"/>
      <c r="E12" s="8" t="s">
        <v>81</v>
      </c>
      <c r="F12" s="8" t="s">
        <v>82</v>
      </c>
      <c r="G12" s="8" t="s">
        <v>83</v>
      </c>
      <c r="H12" s="8" t="s">
        <v>82</v>
      </c>
      <c r="I12" s="8" t="s">
        <v>79</v>
      </c>
      <c r="J12" s="8" t="s">
        <v>42</v>
      </c>
      <c r="K12" s="8" t="s">
        <v>43</v>
      </c>
      <c r="L12" s="8"/>
      <c r="M12" s="8">
        <v>8</v>
      </c>
      <c r="N12" s="8">
        <v>0</v>
      </c>
      <c r="O12" s="8">
        <v>0</v>
      </c>
      <c r="P12" s="8">
        <f t="shared" si="4"/>
        <v>0</v>
      </c>
      <c r="Q12" s="8">
        <v>0</v>
      </c>
      <c r="R12" s="8">
        <f t="shared" si="1"/>
        <v>0</v>
      </c>
      <c r="S12" s="8">
        <v>0</v>
      </c>
      <c r="T12" s="8" t="e">
        <f>#REF!*0.1</f>
        <v>#REF!</v>
      </c>
      <c r="U12" s="8">
        <f t="shared" si="3"/>
        <v>8</v>
      </c>
      <c r="V12" s="102"/>
      <c r="W12" s="102"/>
      <c r="X12" s="8"/>
      <c r="Y12" s="8"/>
      <c r="Z12" s="8">
        <v>1</v>
      </c>
      <c r="AA12" s="8"/>
      <c r="AB12" s="8"/>
      <c r="AC12" s="8"/>
      <c r="AD12" s="8" t="s">
        <v>80</v>
      </c>
      <c r="AE12" s="8"/>
      <c r="AF12" s="8"/>
    </row>
    <row r="13" spans="1:33" ht="43.5" customHeight="1">
      <c r="A13" s="102"/>
      <c r="B13" s="102"/>
      <c r="C13" s="102"/>
      <c r="D13" s="102"/>
      <c r="E13" s="8" t="s">
        <v>84</v>
      </c>
      <c r="F13" s="8" t="s">
        <v>85</v>
      </c>
      <c r="G13" s="8" t="s">
        <v>86</v>
      </c>
      <c r="H13" s="8" t="s">
        <v>87</v>
      </c>
      <c r="I13" s="8" t="s">
        <v>61</v>
      </c>
      <c r="J13" s="8" t="s">
        <v>88</v>
      </c>
      <c r="K13" s="8"/>
      <c r="L13" s="8"/>
      <c r="M13" s="8">
        <v>8</v>
      </c>
      <c r="N13" s="8"/>
      <c r="O13" s="8"/>
      <c r="P13" s="8"/>
      <c r="Q13" s="8"/>
      <c r="R13" s="8"/>
      <c r="S13" s="8"/>
      <c r="T13" s="8"/>
      <c r="U13" s="8">
        <v>8</v>
      </c>
      <c r="V13" s="102"/>
      <c r="W13" s="102"/>
      <c r="X13" s="8">
        <v>1</v>
      </c>
      <c r="Y13" s="8"/>
      <c r="Z13" s="8"/>
      <c r="AA13" s="8"/>
      <c r="AB13" s="8"/>
      <c r="AC13" s="8"/>
      <c r="AD13" s="8" t="s">
        <v>89</v>
      </c>
      <c r="AE13" s="8"/>
      <c r="AF13" s="8"/>
    </row>
    <row r="14" spans="1:33" ht="41.25" customHeight="1">
      <c r="A14" s="100"/>
      <c r="B14" s="100"/>
      <c r="C14" s="110"/>
      <c r="D14" s="100"/>
      <c r="E14" s="8" t="s">
        <v>90</v>
      </c>
      <c r="F14" s="8" t="s">
        <v>91</v>
      </c>
      <c r="G14" s="8" t="s">
        <v>92</v>
      </c>
      <c r="H14" s="8" t="s">
        <v>91</v>
      </c>
      <c r="I14" s="8" t="s">
        <v>93</v>
      </c>
      <c r="J14" s="8" t="s">
        <v>88</v>
      </c>
      <c r="K14" s="8"/>
      <c r="L14" s="8"/>
      <c r="M14" s="8">
        <v>16</v>
      </c>
      <c r="N14" s="8">
        <v>0</v>
      </c>
      <c r="O14" s="8">
        <v>0</v>
      </c>
      <c r="P14" s="8">
        <f t="shared" ref="P14:P16" si="5">SUM(O14)</f>
        <v>0</v>
      </c>
      <c r="Q14" s="8">
        <v>0</v>
      </c>
      <c r="R14" s="8">
        <f t="shared" ref="R14:R16" si="6">Q14*0.5</f>
        <v>0</v>
      </c>
      <c r="S14" s="8">
        <v>0</v>
      </c>
      <c r="T14" s="8"/>
      <c r="U14" s="8">
        <f>SUM(R14+P14+N14+M14)</f>
        <v>16</v>
      </c>
      <c r="V14" s="100"/>
      <c r="W14" s="100"/>
      <c r="X14" s="8">
        <v>2</v>
      </c>
      <c r="Y14" s="8"/>
      <c r="Z14" s="8"/>
      <c r="AA14" s="8"/>
      <c r="AB14" s="8"/>
      <c r="AC14" s="8"/>
      <c r="AD14" s="8" t="s">
        <v>89</v>
      </c>
      <c r="AE14" s="8"/>
      <c r="AF14" s="8"/>
      <c r="AG14" s="17"/>
    </row>
    <row r="15" spans="1:33" ht="48" customHeight="1">
      <c r="A15" s="101">
        <v>1</v>
      </c>
      <c r="B15" s="103">
        <v>2</v>
      </c>
      <c r="C15" s="101" t="s">
        <v>94</v>
      </c>
      <c r="D15" s="106" t="s">
        <v>95</v>
      </c>
      <c r="E15" s="13" t="s">
        <v>96</v>
      </c>
      <c r="F15" s="13" t="s">
        <v>91</v>
      </c>
      <c r="G15" s="13" t="s">
        <v>92</v>
      </c>
      <c r="H15" s="13" t="s">
        <v>91</v>
      </c>
      <c r="I15" s="13" t="s">
        <v>93</v>
      </c>
      <c r="J15" s="13" t="s">
        <v>88</v>
      </c>
      <c r="K15" s="13" t="s">
        <v>43</v>
      </c>
      <c r="L15" s="13"/>
      <c r="M15" s="13">
        <v>8</v>
      </c>
      <c r="N15" s="13">
        <v>0</v>
      </c>
      <c r="O15" s="13">
        <v>0</v>
      </c>
      <c r="P15" s="13">
        <f t="shared" si="5"/>
        <v>0</v>
      </c>
      <c r="Q15" s="13">
        <v>0</v>
      </c>
      <c r="R15" s="13">
        <f t="shared" si="6"/>
        <v>0</v>
      </c>
      <c r="S15" s="13">
        <v>0</v>
      </c>
      <c r="T15" s="13">
        <f>S16*0.1</f>
        <v>0</v>
      </c>
      <c r="U15" s="13">
        <v>8</v>
      </c>
      <c r="V15" s="101">
        <v>48</v>
      </c>
      <c r="W15" s="101">
        <v>6</v>
      </c>
      <c r="X15" s="13">
        <v>1</v>
      </c>
      <c r="Y15" s="13"/>
      <c r="Z15" s="13"/>
      <c r="AA15" s="13"/>
      <c r="AB15" s="13"/>
      <c r="AC15" s="13"/>
      <c r="AD15" s="13" t="s">
        <v>89</v>
      </c>
      <c r="AE15" s="13"/>
      <c r="AF15" s="13"/>
    </row>
    <row r="16" spans="1:33" ht="51">
      <c r="A16" s="102"/>
      <c r="B16" s="104"/>
      <c r="C16" s="102"/>
      <c r="D16" s="107"/>
      <c r="E16" s="13" t="s">
        <v>97</v>
      </c>
      <c r="F16" s="13" t="s">
        <v>87</v>
      </c>
      <c r="G16" s="14" t="s">
        <v>86</v>
      </c>
      <c r="H16" s="14" t="s">
        <v>87</v>
      </c>
      <c r="I16" s="14" t="s">
        <v>61</v>
      </c>
      <c r="J16" s="14" t="s">
        <v>88</v>
      </c>
      <c r="K16" s="13"/>
      <c r="L16" s="13"/>
      <c r="M16" s="13">
        <v>8</v>
      </c>
      <c r="N16" s="13">
        <v>0</v>
      </c>
      <c r="O16" s="13">
        <v>0</v>
      </c>
      <c r="P16" s="13">
        <f t="shared" si="5"/>
        <v>0</v>
      </c>
      <c r="Q16" s="13">
        <v>0</v>
      </c>
      <c r="R16" s="13">
        <f t="shared" si="6"/>
        <v>0</v>
      </c>
      <c r="S16" s="13">
        <v>0</v>
      </c>
      <c r="T16" s="13">
        <f>S18*0.1</f>
        <v>0</v>
      </c>
      <c r="U16" s="13">
        <f>SUM(R16+P16+N16+M16)</f>
        <v>8</v>
      </c>
      <c r="V16" s="102"/>
      <c r="W16" s="102"/>
      <c r="X16" s="13"/>
      <c r="Y16" s="13">
        <v>1</v>
      </c>
      <c r="Z16" s="13"/>
      <c r="AA16" s="13"/>
      <c r="AB16" s="13"/>
      <c r="AC16" s="13"/>
      <c r="AD16" s="13" t="s">
        <v>69</v>
      </c>
      <c r="AE16" s="13"/>
      <c r="AF16" s="13"/>
    </row>
    <row r="17" spans="1:32" ht="51">
      <c r="A17" s="102"/>
      <c r="B17" s="104"/>
      <c r="C17" s="102"/>
      <c r="D17" s="107"/>
      <c r="E17" s="13" t="s">
        <v>98</v>
      </c>
      <c r="F17" s="13" t="s">
        <v>91</v>
      </c>
      <c r="G17" s="13" t="s">
        <v>92</v>
      </c>
      <c r="H17" s="13" t="s">
        <v>91</v>
      </c>
      <c r="I17" s="13" t="s">
        <v>99</v>
      </c>
      <c r="J17" s="13" t="s">
        <v>88</v>
      </c>
      <c r="K17" s="13" t="s">
        <v>43</v>
      </c>
      <c r="L17" s="13"/>
      <c r="M17" s="13">
        <v>8</v>
      </c>
      <c r="N17" s="13"/>
      <c r="O17" s="13"/>
      <c r="P17" s="13"/>
      <c r="Q17" s="13"/>
      <c r="R17" s="13"/>
      <c r="S17" s="13"/>
      <c r="T17" s="13"/>
      <c r="U17" s="13">
        <v>8</v>
      </c>
      <c r="V17" s="102"/>
      <c r="W17" s="102"/>
      <c r="X17" s="13">
        <v>1</v>
      </c>
      <c r="Y17" s="13"/>
      <c r="Z17" s="13"/>
      <c r="AA17" s="13"/>
      <c r="AB17" s="13"/>
      <c r="AC17" s="13"/>
      <c r="AD17" s="13" t="s">
        <v>89</v>
      </c>
      <c r="AE17" s="13"/>
      <c r="AF17" s="13"/>
    </row>
    <row r="18" spans="1:32" ht="51" customHeight="1">
      <c r="A18" s="100"/>
      <c r="B18" s="105"/>
      <c r="C18" s="100"/>
      <c r="D18" s="108"/>
      <c r="E18" s="13" t="s">
        <v>100</v>
      </c>
      <c r="F18" s="13" t="s">
        <v>101</v>
      </c>
      <c r="G18" s="13" t="s">
        <v>102</v>
      </c>
      <c r="H18" s="13" t="s">
        <v>101</v>
      </c>
      <c r="I18" s="13" t="s">
        <v>93</v>
      </c>
      <c r="J18" s="13" t="s">
        <v>88</v>
      </c>
      <c r="K18" s="13"/>
      <c r="L18" s="13"/>
      <c r="M18" s="13">
        <v>24</v>
      </c>
      <c r="N18" s="13">
        <v>0</v>
      </c>
      <c r="O18" s="13">
        <v>0</v>
      </c>
      <c r="P18" s="13">
        <f t="shared" ref="P18:P20" si="7">SUM(O18)</f>
        <v>0</v>
      </c>
      <c r="Q18" s="13">
        <v>0</v>
      </c>
      <c r="R18" s="13">
        <f t="shared" ref="R18:R20" si="8">Q18*0.5</f>
        <v>0</v>
      </c>
      <c r="S18" s="13">
        <v>0</v>
      </c>
      <c r="T18" s="13">
        <f>S10*0.1</f>
        <v>0</v>
      </c>
      <c r="U18" s="13">
        <f t="shared" ref="U18:U20" si="9">SUM(R18+P18+N18+M18)</f>
        <v>24</v>
      </c>
      <c r="V18" s="100"/>
      <c r="W18" s="100"/>
      <c r="X18" s="13">
        <v>3</v>
      </c>
      <c r="Y18" s="13"/>
      <c r="Z18" s="13"/>
      <c r="AA18" s="13"/>
      <c r="AB18" s="13"/>
      <c r="AC18" s="13"/>
      <c r="AD18" s="13" t="s">
        <v>89</v>
      </c>
      <c r="AE18" s="13" t="s">
        <v>63</v>
      </c>
      <c r="AF18" s="13" t="s">
        <v>103</v>
      </c>
    </row>
    <row r="19" spans="1:32" ht="57.75" customHeight="1">
      <c r="A19" s="117">
        <v>1</v>
      </c>
      <c r="B19" s="109">
        <v>2</v>
      </c>
      <c r="C19" s="99" t="s">
        <v>104</v>
      </c>
      <c r="D19" s="115" t="s">
        <v>105</v>
      </c>
      <c r="E19" s="8" t="s">
        <v>106</v>
      </c>
      <c r="F19" s="8" t="s">
        <v>107</v>
      </c>
      <c r="G19" s="8" t="s">
        <v>108</v>
      </c>
      <c r="H19" s="8" t="s">
        <v>107</v>
      </c>
      <c r="I19" s="8" t="s">
        <v>68</v>
      </c>
      <c r="J19" s="8" t="s">
        <v>109</v>
      </c>
      <c r="K19" s="8" t="s">
        <v>43</v>
      </c>
      <c r="L19" s="8" t="s">
        <v>110</v>
      </c>
      <c r="M19" s="8">
        <v>24</v>
      </c>
      <c r="N19" s="8">
        <v>0</v>
      </c>
      <c r="O19" s="8">
        <v>0</v>
      </c>
      <c r="P19" s="8">
        <f t="shared" si="7"/>
        <v>0</v>
      </c>
      <c r="Q19" s="8">
        <v>0</v>
      </c>
      <c r="R19" s="8">
        <f t="shared" si="8"/>
        <v>0</v>
      </c>
      <c r="S19" s="8">
        <v>0</v>
      </c>
      <c r="T19" s="8">
        <f>S20*0.1</f>
        <v>0</v>
      </c>
      <c r="U19" s="8">
        <f t="shared" si="9"/>
        <v>24</v>
      </c>
      <c r="V19" s="99">
        <v>56</v>
      </c>
      <c r="W19" s="99">
        <v>7</v>
      </c>
      <c r="X19" s="8">
        <v>3</v>
      </c>
      <c r="Y19" s="8"/>
      <c r="Z19" s="8"/>
      <c r="AA19" s="8"/>
      <c r="AB19" s="8"/>
      <c r="AC19" s="8"/>
      <c r="AD19" s="8" t="s">
        <v>89</v>
      </c>
      <c r="AE19" s="1"/>
      <c r="AF19" s="1"/>
    </row>
    <row r="20" spans="1:32" ht="60" customHeight="1">
      <c r="A20" s="100"/>
      <c r="B20" s="105"/>
      <c r="C20" s="100"/>
      <c r="D20" s="108"/>
      <c r="E20" s="8" t="s">
        <v>111</v>
      </c>
      <c r="F20" s="8" t="s">
        <v>112</v>
      </c>
      <c r="G20" s="8" t="s">
        <v>113</v>
      </c>
      <c r="H20" s="8" t="s">
        <v>112</v>
      </c>
      <c r="I20" s="8" t="s">
        <v>93</v>
      </c>
      <c r="J20" s="8" t="s">
        <v>42</v>
      </c>
      <c r="K20" s="8"/>
      <c r="L20" s="8"/>
      <c r="M20" s="8">
        <v>32</v>
      </c>
      <c r="N20" s="8">
        <v>0</v>
      </c>
      <c r="O20" s="8">
        <v>0</v>
      </c>
      <c r="P20" s="8">
        <f t="shared" si="7"/>
        <v>0</v>
      </c>
      <c r="Q20" s="8">
        <v>0</v>
      </c>
      <c r="R20" s="8">
        <f t="shared" si="8"/>
        <v>0</v>
      </c>
      <c r="S20" s="8">
        <v>0</v>
      </c>
      <c r="T20" s="8">
        <f>S24*0.1</f>
        <v>0</v>
      </c>
      <c r="U20" s="8">
        <f t="shared" si="9"/>
        <v>32</v>
      </c>
      <c r="V20" s="100"/>
      <c r="W20" s="100"/>
      <c r="X20" s="8">
        <v>4</v>
      </c>
      <c r="Y20" s="8"/>
      <c r="Z20" s="8"/>
      <c r="AA20" s="8"/>
      <c r="AB20" s="8"/>
      <c r="AC20" s="8"/>
      <c r="AD20" s="8" t="s">
        <v>89</v>
      </c>
      <c r="AE20" s="1"/>
      <c r="AF20" s="1"/>
    </row>
    <row r="21" spans="1:32" ht="70.5" customHeight="1">
      <c r="A21" s="101">
        <v>1</v>
      </c>
      <c r="B21" s="103">
        <v>2</v>
      </c>
      <c r="C21" s="101" t="s">
        <v>114</v>
      </c>
      <c r="D21" s="106" t="s">
        <v>115</v>
      </c>
      <c r="E21" s="13" t="s">
        <v>116</v>
      </c>
      <c r="F21" s="13" t="s">
        <v>117</v>
      </c>
      <c r="G21" s="13" t="s">
        <v>118</v>
      </c>
      <c r="H21" s="13" t="s">
        <v>117</v>
      </c>
      <c r="I21" s="13" t="s">
        <v>68</v>
      </c>
      <c r="J21" s="13" t="s">
        <v>42</v>
      </c>
      <c r="K21" s="19"/>
      <c r="L21" s="13" t="s">
        <v>110</v>
      </c>
      <c r="M21" s="13">
        <v>24</v>
      </c>
      <c r="N21" s="13"/>
      <c r="O21" s="13"/>
      <c r="P21" s="13"/>
      <c r="Q21" s="13"/>
      <c r="R21" s="13"/>
      <c r="S21" s="13"/>
      <c r="T21" s="13"/>
      <c r="U21" s="13">
        <v>24</v>
      </c>
      <c r="V21" s="101">
        <v>40</v>
      </c>
      <c r="W21" s="101">
        <v>5</v>
      </c>
      <c r="X21" s="13">
        <v>3</v>
      </c>
      <c r="Y21" s="13"/>
      <c r="Z21" s="13"/>
      <c r="AA21" s="13"/>
      <c r="AB21" s="13"/>
      <c r="AC21" s="13"/>
      <c r="AD21" s="13" t="s">
        <v>89</v>
      </c>
      <c r="AE21" s="13"/>
      <c r="AF21" s="13"/>
    </row>
    <row r="22" spans="1:32" ht="68.25" customHeight="1">
      <c r="A22" s="102"/>
      <c r="B22" s="104"/>
      <c r="C22" s="102"/>
      <c r="D22" s="107"/>
      <c r="E22" s="13" t="s">
        <v>119</v>
      </c>
      <c r="F22" s="13" t="s">
        <v>117</v>
      </c>
      <c r="G22" s="13" t="s">
        <v>118</v>
      </c>
      <c r="H22" s="13" t="s">
        <v>117</v>
      </c>
      <c r="I22" s="13" t="s">
        <v>68</v>
      </c>
      <c r="J22" s="13" t="s">
        <v>42</v>
      </c>
      <c r="K22" s="13" t="s">
        <v>43</v>
      </c>
      <c r="L22" s="13" t="s">
        <v>110</v>
      </c>
      <c r="M22" s="13">
        <v>8</v>
      </c>
      <c r="N22" s="13"/>
      <c r="O22" s="13"/>
      <c r="P22" s="13"/>
      <c r="Q22" s="13"/>
      <c r="R22" s="13"/>
      <c r="S22" s="13"/>
      <c r="T22" s="13"/>
      <c r="U22" s="13">
        <v>8</v>
      </c>
      <c r="V22" s="102"/>
      <c r="W22" s="102"/>
      <c r="X22" s="13"/>
      <c r="Y22" s="13">
        <v>1</v>
      </c>
      <c r="Z22" s="13"/>
      <c r="AA22" s="13"/>
      <c r="AB22" s="13"/>
      <c r="AC22" s="13"/>
      <c r="AD22" s="13" t="s">
        <v>69</v>
      </c>
      <c r="AE22" s="13"/>
      <c r="AF22" s="13"/>
    </row>
    <row r="23" spans="1:32" ht="59.25" customHeight="1">
      <c r="A23" s="100"/>
      <c r="B23" s="105"/>
      <c r="C23" s="100"/>
      <c r="D23" s="108"/>
      <c r="E23" s="13" t="s">
        <v>120</v>
      </c>
      <c r="F23" s="14" t="s">
        <v>66</v>
      </c>
      <c r="G23" s="20" t="s">
        <v>121</v>
      </c>
      <c r="H23" s="13"/>
      <c r="I23" s="13"/>
      <c r="J23" s="20" t="s">
        <v>55</v>
      </c>
      <c r="K23" s="13"/>
      <c r="L23" s="13"/>
      <c r="M23" s="13">
        <v>8</v>
      </c>
      <c r="N23" s="13">
        <v>0</v>
      </c>
      <c r="O23" s="13">
        <v>0</v>
      </c>
      <c r="P23" s="13">
        <f t="shared" ref="P23:P24" si="10">SUM(O23)</f>
        <v>0</v>
      </c>
      <c r="Q23" s="13">
        <v>0</v>
      </c>
      <c r="R23" s="13">
        <f t="shared" ref="R23:R24" si="11">Q23*0.5</f>
        <v>0</v>
      </c>
      <c r="S23" s="13">
        <v>0</v>
      </c>
      <c r="T23" s="13">
        <f>S36*0.1</f>
        <v>0</v>
      </c>
      <c r="U23" s="13">
        <f t="shared" ref="U23:U24" si="12">SUM(R23+P23+N23+M23)</f>
        <v>8</v>
      </c>
      <c r="V23" s="100"/>
      <c r="W23" s="100"/>
      <c r="X23" s="13"/>
      <c r="Y23" s="13">
        <v>1</v>
      </c>
      <c r="Z23" s="13"/>
      <c r="AA23" s="13"/>
      <c r="AB23" s="13"/>
      <c r="AC23" s="13"/>
      <c r="AD23" s="13" t="s">
        <v>69</v>
      </c>
      <c r="AE23" s="13"/>
      <c r="AF23" s="13"/>
    </row>
    <row r="24" spans="1:32" ht="62.25" customHeight="1">
      <c r="A24" s="99">
        <v>1</v>
      </c>
      <c r="B24" s="109">
        <v>2</v>
      </c>
      <c r="C24" s="99" t="s">
        <v>122</v>
      </c>
      <c r="D24" s="115" t="s">
        <v>123</v>
      </c>
      <c r="E24" s="8" t="s">
        <v>124</v>
      </c>
      <c r="F24" s="99" t="s">
        <v>125</v>
      </c>
      <c r="G24" s="8" t="s">
        <v>126</v>
      </c>
      <c r="H24" s="99" t="s">
        <v>125</v>
      </c>
      <c r="I24" s="99" t="s">
        <v>127</v>
      </c>
      <c r="J24" s="8" t="s">
        <v>50</v>
      </c>
      <c r="K24" s="8" t="s">
        <v>43</v>
      </c>
      <c r="L24" s="8"/>
      <c r="M24" s="8">
        <v>8</v>
      </c>
      <c r="N24" s="8">
        <v>0</v>
      </c>
      <c r="O24" s="8">
        <v>0</v>
      </c>
      <c r="P24" s="8">
        <f t="shared" si="10"/>
        <v>0</v>
      </c>
      <c r="Q24" s="8">
        <v>0</v>
      </c>
      <c r="R24" s="8">
        <f t="shared" si="11"/>
        <v>0</v>
      </c>
      <c r="S24" s="8">
        <v>0</v>
      </c>
      <c r="T24" s="8">
        <f>S33*0.1</f>
        <v>0</v>
      </c>
      <c r="U24" s="8">
        <f t="shared" si="12"/>
        <v>8</v>
      </c>
      <c r="V24" s="99">
        <v>24</v>
      </c>
      <c r="W24" s="99">
        <v>3</v>
      </c>
      <c r="X24" s="8"/>
      <c r="Y24" s="8"/>
      <c r="Z24" s="8"/>
      <c r="AA24" s="8"/>
      <c r="AB24" s="8">
        <v>1</v>
      </c>
      <c r="AC24" s="8"/>
      <c r="AD24" s="99" t="s">
        <v>128</v>
      </c>
      <c r="AE24" s="99" t="s">
        <v>45</v>
      </c>
      <c r="AF24" s="99" t="s">
        <v>129</v>
      </c>
    </row>
    <row r="25" spans="1:32" ht="60" customHeight="1">
      <c r="A25" s="100"/>
      <c r="B25" s="105"/>
      <c r="C25" s="100"/>
      <c r="D25" s="108"/>
      <c r="E25" s="8" t="s">
        <v>124</v>
      </c>
      <c r="F25" s="100"/>
      <c r="G25" s="8" t="s">
        <v>126</v>
      </c>
      <c r="H25" s="100"/>
      <c r="I25" s="100"/>
      <c r="J25" s="8" t="s">
        <v>50</v>
      </c>
      <c r="K25" s="8"/>
      <c r="L25" s="8"/>
      <c r="M25" s="8">
        <v>16</v>
      </c>
      <c r="N25" s="8"/>
      <c r="O25" s="8"/>
      <c r="P25" s="8"/>
      <c r="Q25" s="8"/>
      <c r="R25" s="8"/>
      <c r="S25" s="8"/>
      <c r="T25" s="8"/>
      <c r="U25" s="8">
        <v>16</v>
      </c>
      <c r="V25" s="100"/>
      <c r="W25" s="100"/>
      <c r="X25" s="8"/>
      <c r="Y25" s="8"/>
      <c r="Z25" s="8"/>
      <c r="AA25" s="8"/>
      <c r="AB25" s="8">
        <v>2</v>
      </c>
      <c r="AC25" s="8"/>
      <c r="AD25" s="100"/>
      <c r="AE25" s="100"/>
      <c r="AF25" s="100"/>
    </row>
    <row r="26" spans="1:32" ht="54.75" customHeight="1">
      <c r="A26" s="101">
        <v>1</v>
      </c>
      <c r="B26" s="101">
        <v>2</v>
      </c>
      <c r="C26" s="112" t="s">
        <v>130</v>
      </c>
      <c r="D26" s="101" t="s">
        <v>131</v>
      </c>
      <c r="E26" s="13" t="s">
        <v>132</v>
      </c>
      <c r="F26" s="101" t="s">
        <v>66</v>
      </c>
      <c r="G26" s="13" t="s">
        <v>133</v>
      </c>
      <c r="H26" s="13"/>
      <c r="I26" s="13" t="s">
        <v>134</v>
      </c>
      <c r="J26" s="13" t="s">
        <v>135</v>
      </c>
      <c r="K26" s="13"/>
      <c r="L26" s="13"/>
      <c r="M26" s="13"/>
      <c r="N26" s="21">
        <v>50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50</v>
      </c>
      <c r="V26" s="101">
        <v>300</v>
      </c>
      <c r="W26" s="101">
        <v>12</v>
      </c>
      <c r="X26" s="13"/>
      <c r="Y26" s="13">
        <v>2</v>
      </c>
      <c r="Z26" s="13"/>
      <c r="AA26" s="13"/>
      <c r="AB26" s="13"/>
      <c r="AC26" s="13"/>
      <c r="AD26" s="101" t="s">
        <v>136</v>
      </c>
      <c r="AE26" s="13"/>
      <c r="AF26" s="13"/>
    </row>
    <row r="27" spans="1:32" ht="54.75" customHeight="1">
      <c r="A27" s="102"/>
      <c r="B27" s="102"/>
      <c r="C27" s="102"/>
      <c r="D27" s="102"/>
      <c r="E27" s="14" t="s">
        <v>137</v>
      </c>
      <c r="F27" s="102"/>
      <c r="G27" s="14" t="s">
        <v>121</v>
      </c>
      <c r="H27" s="13"/>
      <c r="I27" s="13"/>
      <c r="J27" s="14" t="s">
        <v>55</v>
      </c>
      <c r="K27" s="13"/>
      <c r="L27" s="13"/>
      <c r="M27" s="15"/>
      <c r="N27" s="22"/>
      <c r="O27" s="12">
        <v>25</v>
      </c>
      <c r="P27" s="13"/>
      <c r="Q27" s="13"/>
      <c r="R27" s="13"/>
      <c r="S27" s="13"/>
      <c r="T27" s="13"/>
      <c r="U27" s="13">
        <v>25</v>
      </c>
      <c r="V27" s="102"/>
      <c r="W27" s="102"/>
      <c r="X27" s="13"/>
      <c r="Y27" s="13">
        <v>1</v>
      </c>
      <c r="Z27" s="13"/>
      <c r="AA27" s="13"/>
      <c r="AB27" s="13"/>
      <c r="AC27" s="13"/>
      <c r="AD27" s="102"/>
      <c r="AE27" s="13"/>
      <c r="AF27" s="13"/>
    </row>
    <row r="28" spans="1:32" ht="65.25" customHeight="1">
      <c r="A28" s="102"/>
      <c r="B28" s="102"/>
      <c r="C28" s="102"/>
      <c r="D28" s="102"/>
      <c r="E28" s="14" t="s">
        <v>138</v>
      </c>
      <c r="F28" s="102"/>
      <c r="G28" s="14" t="s">
        <v>121</v>
      </c>
      <c r="H28" s="13"/>
      <c r="I28" s="13"/>
      <c r="J28" s="14" t="s">
        <v>55</v>
      </c>
      <c r="K28" s="13"/>
      <c r="L28" s="13"/>
      <c r="M28" s="15"/>
      <c r="N28" s="22"/>
      <c r="O28" s="12">
        <v>25</v>
      </c>
      <c r="P28" s="13"/>
      <c r="Q28" s="13"/>
      <c r="R28" s="13"/>
      <c r="S28" s="13"/>
      <c r="T28" s="13"/>
      <c r="U28" s="13">
        <v>25</v>
      </c>
      <c r="V28" s="102"/>
      <c r="W28" s="102"/>
      <c r="X28" s="13"/>
      <c r="Y28" s="13">
        <v>1</v>
      </c>
      <c r="Z28" s="13"/>
      <c r="AA28" s="13"/>
      <c r="AB28" s="13"/>
      <c r="AC28" s="13"/>
      <c r="AD28" s="102"/>
      <c r="AE28" s="13"/>
      <c r="AF28" s="13"/>
    </row>
    <row r="29" spans="1:32" ht="96" customHeight="1">
      <c r="A29" s="102"/>
      <c r="B29" s="102"/>
      <c r="C29" s="102"/>
      <c r="D29" s="102"/>
      <c r="E29" s="14" t="s">
        <v>139</v>
      </c>
      <c r="F29" s="102"/>
      <c r="G29" s="14" t="s">
        <v>140</v>
      </c>
      <c r="H29" s="13"/>
      <c r="I29" s="13"/>
      <c r="J29" s="13" t="s">
        <v>55</v>
      </c>
      <c r="K29" s="13"/>
      <c r="L29" s="13"/>
      <c r="M29" s="15"/>
      <c r="N29" s="22"/>
      <c r="O29" s="12">
        <v>25</v>
      </c>
      <c r="P29" s="13"/>
      <c r="Q29" s="13"/>
      <c r="R29" s="13"/>
      <c r="S29" s="13"/>
      <c r="T29" s="13"/>
      <c r="U29" s="13">
        <v>25</v>
      </c>
      <c r="V29" s="102"/>
      <c r="W29" s="102"/>
      <c r="X29" s="13"/>
      <c r="Y29" s="13">
        <v>1</v>
      </c>
      <c r="Z29" s="13"/>
      <c r="AA29" s="13"/>
      <c r="AB29" s="13"/>
      <c r="AC29" s="13"/>
      <c r="AD29" s="102"/>
      <c r="AE29" s="13"/>
      <c r="AF29" s="13"/>
    </row>
    <row r="30" spans="1:32" ht="53.25" customHeight="1">
      <c r="A30" s="102"/>
      <c r="B30" s="102"/>
      <c r="C30" s="102"/>
      <c r="D30" s="102"/>
      <c r="E30" s="14" t="s">
        <v>141</v>
      </c>
      <c r="F30" s="102"/>
      <c r="G30" s="14" t="s">
        <v>142</v>
      </c>
      <c r="H30" s="13"/>
      <c r="I30" s="13"/>
      <c r="J30" s="13" t="s">
        <v>55</v>
      </c>
      <c r="K30" s="13"/>
      <c r="L30" s="13"/>
      <c r="M30" s="23"/>
      <c r="N30" s="24"/>
      <c r="O30" s="25">
        <v>25</v>
      </c>
      <c r="P30" s="13"/>
      <c r="Q30" s="13"/>
      <c r="R30" s="13"/>
      <c r="S30" s="13"/>
      <c r="T30" s="13"/>
      <c r="U30" s="13">
        <v>25</v>
      </c>
      <c r="V30" s="102"/>
      <c r="W30" s="102"/>
      <c r="X30" s="13"/>
      <c r="Y30" s="13">
        <v>1</v>
      </c>
      <c r="Z30" s="13"/>
      <c r="AA30" s="13"/>
      <c r="AB30" s="13"/>
      <c r="AC30" s="13"/>
      <c r="AD30" s="102"/>
      <c r="AE30" s="13"/>
      <c r="AF30" s="13"/>
    </row>
    <row r="31" spans="1:32" ht="48" customHeight="1">
      <c r="A31" s="102"/>
      <c r="B31" s="102"/>
      <c r="C31" s="102"/>
      <c r="D31" s="102"/>
      <c r="E31" s="111" t="s">
        <v>136</v>
      </c>
      <c r="F31" s="102"/>
      <c r="G31" s="26" t="s">
        <v>118</v>
      </c>
      <c r="H31" s="27" t="s">
        <v>117</v>
      </c>
      <c r="I31" s="27" t="s">
        <v>68</v>
      </c>
      <c r="J31" s="28" t="s">
        <v>42</v>
      </c>
      <c r="K31" s="29"/>
      <c r="L31" s="30" t="s">
        <v>110</v>
      </c>
      <c r="M31" s="29"/>
      <c r="N31" s="31"/>
      <c r="O31" s="30">
        <v>50</v>
      </c>
      <c r="P31" s="29"/>
      <c r="Q31" s="29"/>
      <c r="R31" s="29"/>
      <c r="S31" s="29"/>
      <c r="T31" s="29"/>
      <c r="U31" s="30">
        <v>50</v>
      </c>
      <c r="V31" s="102"/>
      <c r="W31" s="102"/>
      <c r="X31" s="13"/>
      <c r="Y31" s="101">
        <v>6</v>
      </c>
      <c r="Z31" s="13"/>
      <c r="AA31" s="13"/>
      <c r="AB31" s="13"/>
      <c r="AC31" s="13"/>
      <c r="AD31" s="102"/>
      <c r="AE31" s="13"/>
      <c r="AF31" s="13"/>
    </row>
    <row r="32" spans="1:32" ht="48" customHeight="1">
      <c r="A32" s="102"/>
      <c r="B32" s="102"/>
      <c r="C32" s="102"/>
      <c r="D32" s="102"/>
      <c r="E32" s="102"/>
      <c r="F32" s="102"/>
      <c r="G32" s="32" t="s">
        <v>143</v>
      </c>
      <c r="H32" s="33"/>
      <c r="I32" s="33"/>
      <c r="J32" s="34" t="s">
        <v>144</v>
      </c>
      <c r="K32" s="33"/>
      <c r="L32" s="33"/>
      <c r="M32" s="33"/>
      <c r="N32" s="35"/>
      <c r="O32" s="36">
        <v>25</v>
      </c>
      <c r="P32" s="33"/>
      <c r="Q32" s="33"/>
      <c r="R32" s="33"/>
      <c r="S32" s="33"/>
      <c r="T32" s="33"/>
      <c r="U32" s="36">
        <v>25</v>
      </c>
      <c r="V32" s="102"/>
      <c r="W32" s="102"/>
      <c r="X32" s="13"/>
      <c r="Y32" s="102"/>
      <c r="Z32" s="13"/>
      <c r="AA32" s="13"/>
      <c r="AB32" s="13"/>
      <c r="AC32" s="13"/>
      <c r="AD32" s="102"/>
      <c r="AE32" s="13"/>
      <c r="AF32" s="13"/>
    </row>
    <row r="33" spans="1:32" ht="77.25" customHeight="1">
      <c r="A33" s="110"/>
      <c r="B33" s="110"/>
      <c r="C33" s="100"/>
      <c r="D33" s="100"/>
      <c r="E33" s="100"/>
      <c r="F33" s="110"/>
      <c r="G33" s="32" t="s">
        <v>145</v>
      </c>
      <c r="H33" s="33"/>
      <c r="I33" s="33"/>
      <c r="J33" s="34" t="s">
        <v>144</v>
      </c>
      <c r="K33" s="36" t="s">
        <v>43</v>
      </c>
      <c r="L33" s="33"/>
      <c r="M33" s="33"/>
      <c r="N33" s="33"/>
      <c r="O33" s="36">
        <v>75</v>
      </c>
      <c r="P33" s="36">
        <v>75</v>
      </c>
      <c r="Q33" s="36">
        <v>0</v>
      </c>
      <c r="R33" s="36">
        <f t="shared" ref="R33:R34" si="13">Q33*0.5</f>
        <v>0</v>
      </c>
      <c r="S33" s="36">
        <v>0</v>
      </c>
      <c r="T33" s="36">
        <v>0</v>
      </c>
      <c r="U33" s="36">
        <v>75</v>
      </c>
      <c r="V33" s="110"/>
      <c r="W33" s="110"/>
      <c r="X33" s="13"/>
      <c r="Y33" s="100"/>
      <c r="Z33" s="13"/>
      <c r="AA33" s="13"/>
      <c r="AB33" s="13"/>
      <c r="AC33" s="13"/>
      <c r="AD33" s="110"/>
      <c r="AE33" s="13"/>
      <c r="AF33" s="13"/>
    </row>
    <row r="34" spans="1:32" ht="66.75" customHeight="1">
      <c r="A34" s="99">
        <v>1</v>
      </c>
      <c r="B34" s="99">
        <v>2</v>
      </c>
      <c r="C34" s="99" t="s">
        <v>146</v>
      </c>
      <c r="D34" s="99" t="s">
        <v>147</v>
      </c>
      <c r="E34" s="8" t="s">
        <v>148</v>
      </c>
      <c r="F34" s="8" t="s">
        <v>66</v>
      </c>
      <c r="G34" s="8" t="s">
        <v>149</v>
      </c>
      <c r="H34" s="8" t="s">
        <v>87</v>
      </c>
      <c r="I34" s="8" t="s">
        <v>61</v>
      </c>
      <c r="J34" s="8" t="s">
        <v>42</v>
      </c>
      <c r="K34" s="8"/>
      <c r="L34" s="8"/>
      <c r="M34" s="37">
        <v>8</v>
      </c>
      <c r="N34" s="37">
        <v>0</v>
      </c>
      <c r="O34" s="37">
        <v>0</v>
      </c>
      <c r="P34" s="8">
        <f>SUM(O34)</f>
        <v>0</v>
      </c>
      <c r="Q34" s="8">
        <v>0</v>
      </c>
      <c r="R34" s="8">
        <f t="shared" si="13"/>
        <v>0</v>
      </c>
      <c r="S34" s="8">
        <v>0</v>
      </c>
      <c r="T34" s="8">
        <f>S23*0.1</f>
        <v>0</v>
      </c>
      <c r="U34" s="8">
        <f>SUM(R34+P34+N34+M34)</f>
        <v>8</v>
      </c>
      <c r="V34" s="99">
        <v>24</v>
      </c>
      <c r="W34" s="99">
        <v>3</v>
      </c>
      <c r="X34" s="8"/>
      <c r="Y34" s="8"/>
      <c r="Z34" s="8"/>
      <c r="AA34" s="8"/>
      <c r="AB34" s="8"/>
      <c r="AC34" s="8">
        <v>1</v>
      </c>
      <c r="AD34" s="8" t="s">
        <v>150</v>
      </c>
      <c r="AE34" s="8"/>
      <c r="AF34" s="8"/>
    </row>
    <row r="35" spans="1:32" ht="15.75" customHeight="1">
      <c r="A35" s="102"/>
      <c r="B35" s="102"/>
      <c r="C35" s="102"/>
      <c r="D35" s="102"/>
      <c r="E35" s="99" t="s">
        <v>151</v>
      </c>
      <c r="F35" s="99" t="s">
        <v>152</v>
      </c>
      <c r="G35" s="99" t="s">
        <v>153</v>
      </c>
      <c r="H35" s="99" t="s">
        <v>154</v>
      </c>
      <c r="I35" s="99" t="s">
        <v>68</v>
      </c>
      <c r="J35" s="99" t="s">
        <v>42</v>
      </c>
      <c r="K35" s="99"/>
      <c r="L35" s="99"/>
      <c r="M35" s="99">
        <v>8</v>
      </c>
      <c r="N35" s="99"/>
      <c r="O35" s="99"/>
      <c r="P35" s="99">
        <f>SUM(O36)</f>
        <v>0</v>
      </c>
      <c r="Q35" s="99"/>
      <c r="R35" s="99">
        <f>Q36*0.5</f>
        <v>0</v>
      </c>
      <c r="S35" s="99"/>
      <c r="T35" s="99" t="e">
        <f>#REF!*0.1</f>
        <v>#REF!</v>
      </c>
      <c r="U35" s="99">
        <v>8</v>
      </c>
      <c r="V35" s="102"/>
      <c r="W35" s="102"/>
      <c r="X35" s="99">
        <v>1</v>
      </c>
      <c r="Y35" s="99"/>
      <c r="Z35" s="99"/>
      <c r="AA35" s="99"/>
      <c r="AB35" s="99"/>
      <c r="AC35" s="99"/>
      <c r="AD35" s="99" t="s">
        <v>155</v>
      </c>
      <c r="AE35" s="99"/>
      <c r="AF35" s="99"/>
    </row>
    <row r="36" spans="1:32" ht="36" customHeight="1">
      <c r="A36" s="102"/>
      <c r="B36" s="102"/>
      <c r="C36" s="102"/>
      <c r="D36" s="102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2"/>
      <c r="W36" s="102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63" customHeight="1">
      <c r="A37" s="102"/>
      <c r="B37" s="102"/>
      <c r="C37" s="102"/>
      <c r="D37" s="102"/>
      <c r="E37" s="38" t="s">
        <v>156</v>
      </c>
      <c r="F37" s="39" t="s">
        <v>66</v>
      </c>
      <c r="G37" s="40" t="s">
        <v>121</v>
      </c>
      <c r="H37" s="37"/>
      <c r="I37" s="41"/>
      <c r="J37" s="42" t="s">
        <v>55</v>
      </c>
      <c r="K37" s="43" t="s">
        <v>43</v>
      </c>
      <c r="L37" s="41"/>
      <c r="M37" s="37">
        <v>4</v>
      </c>
      <c r="N37" s="44"/>
      <c r="O37" s="44"/>
      <c r="P37" s="44"/>
      <c r="Q37" s="44"/>
      <c r="R37" s="44"/>
      <c r="S37" s="44"/>
      <c r="T37" s="44"/>
      <c r="U37" s="44">
        <v>4</v>
      </c>
      <c r="V37" s="102"/>
      <c r="W37" s="102"/>
      <c r="X37" s="41"/>
      <c r="Y37" s="41"/>
      <c r="Z37" s="41"/>
      <c r="AA37" s="41"/>
      <c r="AB37" s="41"/>
      <c r="AC37" s="114">
        <v>1</v>
      </c>
      <c r="AD37" s="122" t="s">
        <v>157</v>
      </c>
      <c r="AE37" s="37"/>
      <c r="AF37" s="37"/>
    </row>
    <row r="38" spans="1:32" ht="60" customHeight="1">
      <c r="A38" s="110"/>
      <c r="B38" s="110"/>
      <c r="C38" s="110"/>
      <c r="D38" s="110"/>
      <c r="E38" s="45" t="s">
        <v>158</v>
      </c>
      <c r="F38" s="46" t="s">
        <v>66</v>
      </c>
      <c r="G38" s="14" t="s">
        <v>121</v>
      </c>
      <c r="H38" s="47"/>
      <c r="I38" s="48"/>
      <c r="J38" s="40" t="s">
        <v>55</v>
      </c>
      <c r="K38" s="48"/>
      <c r="L38" s="48"/>
      <c r="M38" s="49"/>
      <c r="N38" s="50">
        <v>4</v>
      </c>
      <c r="O38" s="50"/>
      <c r="P38" s="50"/>
      <c r="Q38" s="50"/>
      <c r="R38" s="50"/>
      <c r="S38" s="50"/>
      <c r="T38" s="50"/>
      <c r="U38" s="50">
        <v>4</v>
      </c>
      <c r="V38" s="110"/>
      <c r="W38" s="110"/>
      <c r="X38" s="48"/>
      <c r="Y38" s="48"/>
      <c r="Z38" s="48"/>
      <c r="AA38" s="48"/>
      <c r="AB38" s="48"/>
      <c r="AC38" s="110"/>
      <c r="AD38" s="110"/>
      <c r="AE38" s="49"/>
      <c r="AF38" s="49"/>
    </row>
    <row r="39" spans="1:32" ht="90.75" customHeight="1">
      <c r="A39" s="101">
        <v>1</v>
      </c>
      <c r="B39" s="101">
        <v>2</v>
      </c>
      <c r="C39" s="101" t="s">
        <v>159</v>
      </c>
      <c r="D39" s="101" t="s">
        <v>160</v>
      </c>
      <c r="E39" s="14" t="s">
        <v>161</v>
      </c>
      <c r="F39" s="14" t="s">
        <v>66</v>
      </c>
      <c r="G39" s="51" t="s">
        <v>121</v>
      </c>
      <c r="H39" s="13"/>
      <c r="I39" s="22"/>
      <c r="J39" s="14" t="s">
        <v>55</v>
      </c>
      <c r="K39" s="22"/>
      <c r="L39" s="22"/>
      <c r="M39" s="13">
        <v>2</v>
      </c>
      <c r="N39" s="52"/>
      <c r="O39" s="52"/>
      <c r="P39" s="52"/>
      <c r="Q39" s="52"/>
      <c r="R39" s="52"/>
      <c r="S39" s="52"/>
      <c r="T39" s="52"/>
      <c r="U39" s="52">
        <v>2</v>
      </c>
      <c r="V39" s="101">
        <v>16</v>
      </c>
      <c r="W39" s="101">
        <v>2</v>
      </c>
      <c r="X39" s="22"/>
      <c r="Y39" s="22"/>
      <c r="Z39" s="22"/>
      <c r="AA39" s="101">
        <v>2</v>
      </c>
      <c r="AB39" s="22"/>
      <c r="AC39" s="13"/>
      <c r="AD39" s="101" t="s">
        <v>162</v>
      </c>
      <c r="AE39" s="13"/>
      <c r="AF39" s="13"/>
    </row>
    <row r="40" spans="1:32" ht="62.25" customHeight="1">
      <c r="A40" s="102"/>
      <c r="B40" s="102"/>
      <c r="C40" s="102"/>
      <c r="D40" s="102"/>
      <c r="E40" s="14" t="s">
        <v>163</v>
      </c>
      <c r="F40" s="14" t="s">
        <v>66</v>
      </c>
      <c r="G40" s="14" t="s">
        <v>164</v>
      </c>
      <c r="H40" s="14" t="s">
        <v>117</v>
      </c>
      <c r="I40" s="53" t="s">
        <v>68</v>
      </c>
      <c r="J40" s="14" t="s">
        <v>42</v>
      </c>
      <c r="K40" s="22"/>
      <c r="L40" s="22"/>
      <c r="M40" s="13">
        <v>2</v>
      </c>
      <c r="N40" s="52"/>
      <c r="O40" s="52"/>
      <c r="P40" s="52"/>
      <c r="Q40" s="52"/>
      <c r="R40" s="52"/>
      <c r="S40" s="52"/>
      <c r="T40" s="52"/>
      <c r="U40" s="52">
        <v>2</v>
      </c>
      <c r="V40" s="102"/>
      <c r="W40" s="102"/>
      <c r="X40" s="22"/>
      <c r="Y40" s="22"/>
      <c r="Z40" s="22"/>
      <c r="AA40" s="102"/>
      <c r="AB40" s="22"/>
      <c r="AC40" s="13"/>
      <c r="AD40" s="102"/>
      <c r="AE40" s="13"/>
      <c r="AF40" s="13"/>
    </row>
    <row r="41" spans="1:32" ht="60" customHeight="1">
      <c r="A41" s="100"/>
      <c r="B41" s="100"/>
      <c r="C41" s="100"/>
      <c r="D41" s="100"/>
      <c r="E41" s="13" t="s">
        <v>165</v>
      </c>
      <c r="F41" s="13" t="s">
        <v>66</v>
      </c>
      <c r="G41" s="13" t="s">
        <v>166</v>
      </c>
      <c r="H41" s="13"/>
      <c r="I41" s="13"/>
      <c r="J41" s="42" t="s">
        <v>167</v>
      </c>
      <c r="K41" s="13" t="s">
        <v>43</v>
      </c>
      <c r="L41" s="13"/>
      <c r="M41" s="13">
        <v>12</v>
      </c>
      <c r="N41" s="13"/>
      <c r="O41" s="13"/>
      <c r="P41" s="13">
        <f>SUM(O41)</f>
        <v>0</v>
      </c>
      <c r="Q41" s="13"/>
      <c r="R41" s="13">
        <f>Q41*0.5</f>
        <v>0</v>
      </c>
      <c r="S41" s="13"/>
      <c r="T41" s="13"/>
      <c r="U41" s="13">
        <v>12</v>
      </c>
      <c r="V41" s="100"/>
      <c r="W41" s="100"/>
      <c r="X41" s="13"/>
      <c r="Y41" s="13"/>
      <c r="Z41" s="13"/>
      <c r="AA41" s="100"/>
      <c r="AB41" s="13"/>
      <c r="AC41" s="13"/>
      <c r="AD41" s="100"/>
      <c r="AE41" s="13"/>
      <c r="AF41" s="13"/>
    </row>
    <row r="42" spans="1:32" ht="15.75" customHeight="1">
      <c r="A42" s="54"/>
      <c r="B42" s="55"/>
      <c r="C42" s="55"/>
      <c r="D42" s="55"/>
      <c r="E42" s="54"/>
      <c r="F42" s="54"/>
      <c r="G42" s="55"/>
      <c r="H42" s="55"/>
      <c r="I42" s="54"/>
      <c r="J42" s="54"/>
      <c r="K42" s="54"/>
      <c r="L42" s="55"/>
      <c r="M42" s="55"/>
      <c r="N42" s="55"/>
      <c r="O42" s="55"/>
      <c r="P42" s="54"/>
      <c r="Q42" s="54"/>
      <c r="R42" s="54"/>
      <c r="S42" s="54"/>
      <c r="T42" s="54"/>
      <c r="U42" s="54"/>
      <c r="V42" s="54"/>
      <c r="W42" s="17">
        <f t="shared" ref="W42:AC42" si="14">SUM(W5:W41)</f>
        <v>54</v>
      </c>
      <c r="X42" s="17">
        <f t="shared" si="14"/>
        <v>27</v>
      </c>
      <c r="Y42" s="17">
        <f t="shared" si="14"/>
        <v>18</v>
      </c>
      <c r="Z42" s="17">
        <f t="shared" si="14"/>
        <v>2</v>
      </c>
      <c r="AA42" s="17">
        <f t="shared" si="14"/>
        <v>2</v>
      </c>
      <c r="AB42" s="17">
        <f t="shared" si="14"/>
        <v>3</v>
      </c>
      <c r="AC42" s="17">
        <f t="shared" si="14"/>
        <v>2</v>
      </c>
      <c r="AD42" s="54"/>
      <c r="AE42" s="54"/>
      <c r="AF42" s="54"/>
    </row>
    <row r="43" spans="1:32" ht="15.75" customHeight="1">
      <c r="A43" s="54"/>
      <c r="B43" s="55"/>
      <c r="C43" s="55"/>
      <c r="D43" s="55"/>
      <c r="E43" s="54"/>
      <c r="F43" s="54"/>
      <c r="G43" s="55"/>
      <c r="H43" s="55"/>
      <c r="I43" s="54"/>
      <c r="J43" s="54"/>
      <c r="K43" s="54"/>
      <c r="L43" s="55"/>
      <c r="M43" s="55"/>
      <c r="N43" s="55"/>
      <c r="O43" s="55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</row>
    <row r="44" spans="1:32" ht="15.75" customHeight="1">
      <c r="A44" s="54"/>
      <c r="B44" s="17" t="s">
        <v>168</v>
      </c>
      <c r="C44" s="17"/>
      <c r="D44" s="55"/>
      <c r="E44" s="54"/>
      <c r="F44" s="54"/>
      <c r="G44" s="17" t="s">
        <v>169</v>
      </c>
      <c r="H44" s="55"/>
      <c r="I44" s="54"/>
      <c r="J44" s="54"/>
      <c r="K44" s="54"/>
      <c r="L44" s="17"/>
      <c r="M44" s="55"/>
      <c r="N44" s="55"/>
      <c r="O44" s="55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</row>
    <row r="45" spans="1:32" ht="15.75" customHeight="1">
      <c r="A45" s="56"/>
      <c r="B45" s="57" t="s">
        <v>170</v>
      </c>
      <c r="C45" s="57"/>
      <c r="D45" s="57" t="s">
        <v>171</v>
      </c>
      <c r="E45" s="56"/>
      <c r="F45" s="56"/>
      <c r="G45" s="57" t="s">
        <v>62</v>
      </c>
      <c r="H45" s="57" t="s">
        <v>172</v>
      </c>
      <c r="I45" s="56"/>
      <c r="J45" s="56"/>
      <c r="K45" s="56"/>
      <c r="L45" s="96" t="s">
        <v>173</v>
      </c>
      <c r="M45" s="97"/>
      <c r="N45" s="97"/>
      <c r="O45" s="98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</row>
    <row r="46" spans="1:32" ht="15.75" customHeight="1">
      <c r="A46" s="56"/>
      <c r="B46" s="57" t="s">
        <v>174</v>
      </c>
      <c r="C46" s="57"/>
      <c r="D46" s="57" t="s">
        <v>175</v>
      </c>
      <c r="E46" s="56"/>
      <c r="F46" s="56"/>
      <c r="G46" s="57" t="s">
        <v>42</v>
      </c>
      <c r="H46" s="57" t="s">
        <v>176</v>
      </c>
      <c r="I46" s="56"/>
      <c r="J46" s="56"/>
      <c r="K46" s="56"/>
      <c r="L46" s="96" t="s">
        <v>177</v>
      </c>
      <c r="M46" s="97"/>
      <c r="N46" s="97"/>
      <c r="O46" s="98"/>
      <c r="P46" s="56"/>
      <c r="Q46" s="58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</row>
    <row r="47" spans="1:32" ht="15.75" customHeight="1">
      <c r="A47" s="56"/>
      <c r="B47" s="57" t="s">
        <v>178</v>
      </c>
      <c r="C47" s="57"/>
      <c r="D47" s="57" t="s">
        <v>179</v>
      </c>
      <c r="E47" s="56"/>
      <c r="F47" s="56"/>
      <c r="G47" s="57" t="s">
        <v>180</v>
      </c>
      <c r="H47" s="57" t="s">
        <v>181</v>
      </c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</row>
    <row r="48" spans="1:32" ht="15.75" customHeight="1">
      <c r="A48" s="56"/>
      <c r="B48" s="57" t="s">
        <v>182</v>
      </c>
      <c r="C48" s="57"/>
      <c r="D48" s="57" t="s">
        <v>183</v>
      </c>
      <c r="E48" s="56"/>
      <c r="F48" s="56"/>
      <c r="G48" s="57" t="s">
        <v>109</v>
      </c>
      <c r="H48" s="57" t="s">
        <v>184</v>
      </c>
      <c r="I48" s="56"/>
      <c r="J48" s="56"/>
      <c r="K48" s="56"/>
      <c r="L48" s="56"/>
      <c r="M48" s="56"/>
      <c r="N48" s="56"/>
      <c r="O48" s="56"/>
      <c r="P48" s="56"/>
      <c r="Q48" s="58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</row>
    <row r="49" spans="1:32" ht="15.75" customHeight="1">
      <c r="A49" s="56"/>
      <c r="B49" s="57" t="s">
        <v>185</v>
      </c>
      <c r="C49" s="57"/>
      <c r="D49" s="57" t="s">
        <v>186</v>
      </c>
      <c r="E49" s="56"/>
      <c r="F49" s="56"/>
      <c r="G49" s="57" t="s">
        <v>88</v>
      </c>
      <c r="H49" s="57" t="s">
        <v>187</v>
      </c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1:32" ht="15.75" customHeight="1">
      <c r="A50" s="56"/>
      <c r="B50" s="57" t="s">
        <v>188</v>
      </c>
      <c r="C50" s="57"/>
      <c r="D50" s="57" t="s">
        <v>189</v>
      </c>
      <c r="E50" s="56"/>
      <c r="F50" s="56"/>
      <c r="G50" s="57" t="s">
        <v>190</v>
      </c>
      <c r="H50" s="57" t="s">
        <v>191</v>
      </c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</row>
    <row r="51" spans="1:32" ht="15.75" customHeight="1">
      <c r="A51" s="56"/>
      <c r="B51" s="56"/>
      <c r="C51" s="56"/>
      <c r="D51" s="56"/>
      <c r="E51" s="56"/>
      <c r="F51" s="56"/>
      <c r="G51" s="57" t="s">
        <v>55</v>
      </c>
      <c r="H51" s="57" t="s">
        <v>192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</row>
    <row r="52" spans="1:32" ht="15.75" customHeight="1">
      <c r="A52" s="56"/>
      <c r="B52" s="56"/>
      <c r="C52" s="56"/>
      <c r="D52" s="56"/>
      <c r="E52" s="56"/>
      <c r="F52" s="56"/>
      <c r="G52" s="57" t="s">
        <v>50</v>
      </c>
      <c r="H52" s="57" t="s">
        <v>193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2" ht="15.75" customHeight="1">
      <c r="A53" s="56"/>
      <c r="B53" s="56"/>
      <c r="C53" s="56"/>
      <c r="D53" s="56"/>
      <c r="E53" s="56"/>
      <c r="F53" s="56"/>
      <c r="G53" s="57" t="s">
        <v>194</v>
      </c>
      <c r="H53" s="57" t="s">
        <v>195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</row>
    <row r="54" spans="1:32" ht="15.75" customHeight="1"/>
    <row r="55" spans="1:32" ht="15.75" customHeight="1"/>
    <row r="56" spans="1:32" ht="15.75" customHeight="1"/>
    <row r="57" spans="1:32" ht="15.75" customHeight="1"/>
    <row r="58" spans="1:32" ht="15.75" customHeight="1"/>
    <row r="59" spans="1:32" ht="15.75" customHeight="1"/>
    <row r="60" spans="1:32" ht="15.75" customHeight="1"/>
    <row r="61" spans="1:32" ht="15.75" customHeight="1"/>
    <row r="62" spans="1:32" ht="15.75" customHeight="1"/>
    <row r="63" spans="1:32" ht="15.75" customHeight="1"/>
    <row r="64" spans="1:3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7">
    <mergeCell ref="AD37:AD38"/>
    <mergeCell ref="AD39:AD41"/>
    <mergeCell ref="AD26:AD33"/>
    <mergeCell ref="V39:V41"/>
    <mergeCell ref="W39:W41"/>
    <mergeCell ref="AA39:AA41"/>
    <mergeCell ref="V34:V38"/>
    <mergeCell ref="W34:W38"/>
    <mergeCell ref="U35:U36"/>
    <mergeCell ref="X35:X36"/>
    <mergeCell ref="Y35:Y36"/>
    <mergeCell ref="Z35:Z36"/>
    <mergeCell ref="AA35:AA36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N2:T2"/>
    <mergeCell ref="V5:V7"/>
    <mergeCell ref="A8:A10"/>
    <mergeCell ref="B8:B10"/>
    <mergeCell ref="C8:C10"/>
    <mergeCell ref="D8:D10"/>
    <mergeCell ref="B11:B14"/>
    <mergeCell ref="C11:C14"/>
    <mergeCell ref="D11:D14"/>
    <mergeCell ref="C19:C20"/>
    <mergeCell ref="D19:D20"/>
    <mergeCell ref="A11:A14"/>
    <mergeCell ref="A15:A18"/>
    <mergeCell ref="B15:B18"/>
    <mergeCell ref="C15:C18"/>
    <mergeCell ref="A19:A20"/>
    <mergeCell ref="B19:B20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D15:D18"/>
    <mergeCell ref="V15:V18"/>
    <mergeCell ref="V19:V20"/>
    <mergeCell ref="W19:W20"/>
    <mergeCell ref="V21:V23"/>
    <mergeCell ref="W21:W23"/>
    <mergeCell ref="V24:V25"/>
    <mergeCell ref="W24:W25"/>
    <mergeCell ref="AD24:AD25"/>
    <mergeCell ref="AE24:AE25"/>
    <mergeCell ref="AF24:AF25"/>
    <mergeCell ref="F26:F33"/>
    <mergeCell ref="E31:E33"/>
    <mergeCell ref="A34:A38"/>
    <mergeCell ref="D34:D38"/>
    <mergeCell ref="F35:F36"/>
    <mergeCell ref="A26:A33"/>
    <mergeCell ref="B26:B33"/>
    <mergeCell ref="C26:C33"/>
    <mergeCell ref="D26:D33"/>
    <mergeCell ref="K35:K36"/>
    <mergeCell ref="S35:S36"/>
    <mergeCell ref="T35:T36"/>
    <mergeCell ref="V26:V33"/>
    <mergeCell ref="W26:W33"/>
    <mergeCell ref="Y31:Y33"/>
    <mergeCell ref="AB35:AB36"/>
    <mergeCell ref="AC35:AC36"/>
    <mergeCell ref="AD35:AD36"/>
    <mergeCell ref="AE35:AE36"/>
    <mergeCell ref="AF35:AF36"/>
    <mergeCell ref="AC37:AC38"/>
    <mergeCell ref="A21:A23"/>
    <mergeCell ref="B21:B23"/>
    <mergeCell ref="C21:C23"/>
    <mergeCell ref="D21:D23"/>
    <mergeCell ref="A24:A25"/>
    <mergeCell ref="B24:B25"/>
    <mergeCell ref="C24:C25"/>
    <mergeCell ref="B34:B38"/>
    <mergeCell ref="C34:C38"/>
    <mergeCell ref="A39:A41"/>
    <mergeCell ref="B39:B41"/>
    <mergeCell ref="C39:C41"/>
    <mergeCell ref="D39:D41"/>
    <mergeCell ref="E35:E36"/>
    <mergeCell ref="G35:G36"/>
    <mergeCell ref="H35:H36"/>
    <mergeCell ref="I35:I36"/>
    <mergeCell ref="J35:J36"/>
    <mergeCell ref="L45:O45"/>
    <mergeCell ref="L46:O46"/>
    <mergeCell ref="L35:L36"/>
    <mergeCell ref="M35:M36"/>
    <mergeCell ref="N35:N36"/>
    <mergeCell ref="O35:O36"/>
    <mergeCell ref="P35:P36"/>
    <mergeCell ref="Q35:Q36"/>
    <mergeCell ref="R35:R36"/>
  </mergeCells>
  <printOptions horizontalCentered="1" verticalCentered="1"/>
  <pageMargins left="0.19685039370078741" right="0.19685039370078741" top="0.19685039370078741" bottom="0.19685039370078741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6"/>
  <sheetViews>
    <sheetView topLeftCell="A16" workbookViewId="0">
      <selection sqref="A1:AF1"/>
    </sheetView>
  </sheetViews>
  <sheetFormatPr defaultColWidth="14.42578125" defaultRowHeight="15" customHeight="1"/>
  <cols>
    <col min="1" max="1" width="4.7109375" customWidth="1"/>
    <col min="2" max="2" width="4.42578125" customWidth="1"/>
    <col min="3" max="3" width="7.42578125" customWidth="1"/>
    <col min="4" max="4" width="12" customWidth="1"/>
    <col min="5" max="5" width="18.85546875" customWidth="1"/>
    <col min="6" max="6" width="8.7109375" customWidth="1"/>
    <col min="7" max="7" width="12.42578125" customWidth="1"/>
    <col min="8" max="8" width="8.7109375" customWidth="1"/>
    <col min="9" max="9" width="10.7109375" customWidth="1"/>
    <col min="10" max="10" width="7.42578125" customWidth="1"/>
    <col min="11" max="11" width="5.85546875" customWidth="1"/>
    <col min="12" max="12" width="6.28515625" customWidth="1"/>
    <col min="13" max="13" width="6.42578125" customWidth="1"/>
    <col min="14" max="14" width="8.7109375" customWidth="1"/>
    <col min="15" max="15" width="5.7109375" customWidth="1"/>
    <col min="16" max="16" width="5.28515625" customWidth="1"/>
    <col min="17" max="17" width="4.85546875" customWidth="1"/>
    <col min="18" max="20" width="5.42578125" customWidth="1"/>
    <col min="21" max="21" width="6.85546875" customWidth="1"/>
    <col min="22" max="22" width="6.28515625" customWidth="1"/>
    <col min="23" max="23" width="7" customWidth="1"/>
    <col min="24" max="24" width="7.42578125" customWidth="1"/>
    <col min="25" max="25" width="7" customWidth="1"/>
    <col min="26" max="26" width="7.140625" customWidth="1"/>
    <col min="27" max="27" width="6" customWidth="1"/>
    <col min="28" max="28" width="6.28515625" customWidth="1"/>
    <col min="29" max="29" width="5.7109375" customWidth="1"/>
    <col min="30" max="30" width="13.42578125" customWidth="1"/>
    <col min="31" max="32" width="8.7109375" customWidth="1"/>
  </cols>
  <sheetData>
    <row r="1" spans="1:32" ht="15" customHeight="1">
      <c r="A1" s="11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8" t="s">
        <v>1</v>
      </c>
      <c r="O2" s="97"/>
      <c r="P2" s="97"/>
      <c r="Q2" s="97"/>
      <c r="R2" s="97"/>
      <c r="S2" s="97"/>
      <c r="T2" s="98"/>
      <c r="U2" s="1"/>
      <c r="V2" s="1"/>
      <c r="W2" s="1"/>
      <c r="X2" s="1"/>
      <c r="Y2" s="1"/>
      <c r="Z2" s="1"/>
      <c r="AA2" s="1"/>
      <c r="AB2" s="1"/>
      <c r="AC2" s="1"/>
      <c r="AD2" s="1"/>
      <c r="AE2" s="118" t="s">
        <v>2</v>
      </c>
      <c r="AF2" s="98"/>
    </row>
    <row r="3" spans="1:32" ht="63.7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196</v>
      </c>
      <c r="G3" s="2" t="s">
        <v>9</v>
      </c>
      <c r="H3" s="2" t="s">
        <v>197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59" t="s">
        <v>18</v>
      </c>
      <c r="Q3" s="2" t="s">
        <v>19</v>
      </c>
      <c r="R3" s="59" t="s">
        <v>20</v>
      </c>
      <c r="S3" s="2" t="s">
        <v>21</v>
      </c>
      <c r="T3" s="59" t="s">
        <v>22</v>
      </c>
      <c r="U3" s="2" t="s">
        <v>23</v>
      </c>
      <c r="V3" s="2" t="s">
        <v>198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</row>
    <row r="4" spans="1:32" ht="15" customHeight="1">
      <c r="A4" s="60"/>
      <c r="B4" s="118" t="s">
        <v>199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8"/>
      <c r="AE4" s="60"/>
      <c r="AF4" s="60"/>
    </row>
    <row r="5" spans="1:32" ht="31.5" customHeight="1">
      <c r="A5" s="101">
        <v>2</v>
      </c>
      <c r="B5" s="101">
        <v>1</v>
      </c>
      <c r="C5" s="101" t="s">
        <v>200</v>
      </c>
      <c r="D5" s="103" t="s">
        <v>201</v>
      </c>
      <c r="E5" s="61" t="s">
        <v>202</v>
      </c>
      <c r="F5" s="61" t="s">
        <v>87</v>
      </c>
      <c r="G5" s="21" t="s">
        <v>149</v>
      </c>
      <c r="H5" s="21" t="s">
        <v>87</v>
      </c>
      <c r="I5" s="21" t="s">
        <v>61</v>
      </c>
      <c r="J5" s="21" t="s">
        <v>42</v>
      </c>
      <c r="K5" s="21"/>
      <c r="L5" s="21"/>
      <c r="M5" s="21">
        <v>8</v>
      </c>
      <c r="N5" s="13">
        <v>0</v>
      </c>
      <c r="O5" s="13">
        <v>0</v>
      </c>
      <c r="P5" s="13">
        <f t="shared" ref="P5:P6" si="0">SUM(O5)</f>
        <v>0</v>
      </c>
      <c r="Q5" s="13">
        <v>0</v>
      </c>
      <c r="R5" s="13">
        <f t="shared" ref="R5:R6" si="1">Q5*0.5</f>
        <v>0</v>
      </c>
      <c r="S5" s="13">
        <v>0</v>
      </c>
      <c r="T5" s="13" t="e">
        <f>#REF!*0.1</f>
        <v>#REF!</v>
      </c>
      <c r="U5" s="21">
        <f>SUM(R5+P5+N5+M5)</f>
        <v>8</v>
      </c>
      <c r="V5" s="101">
        <v>56</v>
      </c>
      <c r="W5" s="103">
        <v>7</v>
      </c>
      <c r="X5" s="21">
        <v>1</v>
      </c>
      <c r="Y5" s="13"/>
      <c r="Z5" s="13"/>
      <c r="AA5" s="13"/>
      <c r="AB5" s="13"/>
      <c r="AC5" s="13"/>
      <c r="AD5" s="13" t="s">
        <v>89</v>
      </c>
      <c r="AE5" s="13"/>
      <c r="AF5" s="13"/>
    </row>
    <row r="6" spans="1:32" ht="38.25" customHeight="1">
      <c r="A6" s="102"/>
      <c r="B6" s="102"/>
      <c r="C6" s="102"/>
      <c r="D6" s="104"/>
      <c r="E6" s="126" t="s">
        <v>203</v>
      </c>
      <c r="F6" s="62" t="s">
        <v>204</v>
      </c>
      <c r="G6" s="14" t="s">
        <v>205</v>
      </c>
      <c r="H6" s="14" t="s">
        <v>204</v>
      </c>
      <c r="I6" s="14" t="s">
        <v>68</v>
      </c>
      <c r="J6" s="14" t="s">
        <v>88</v>
      </c>
      <c r="K6" s="63"/>
      <c r="L6" s="13"/>
      <c r="M6" s="13">
        <v>24</v>
      </c>
      <c r="N6" s="106"/>
      <c r="O6" s="101"/>
      <c r="P6" s="101">
        <f t="shared" si="0"/>
        <v>0</v>
      </c>
      <c r="Q6" s="101"/>
      <c r="R6" s="101">
        <f t="shared" si="1"/>
        <v>0</v>
      </c>
      <c r="S6" s="101"/>
      <c r="T6" s="103">
        <f>S7*0.1</f>
        <v>0</v>
      </c>
      <c r="U6" s="13">
        <v>24</v>
      </c>
      <c r="V6" s="102"/>
      <c r="W6" s="104"/>
      <c r="X6" s="132">
        <v>4</v>
      </c>
      <c r="Y6" s="101"/>
      <c r="Z6" s="101"/>
      <c r="AA6" s="101"/>
      <c r="AB6" s="101"/>
      <c r="AC6" s="101"/>
      <c r="AD6" s="101" t="s">
        <v>89</v>
      </c>
      <c r="AE6" s="101"/>
      <c r="AF6" s="101"/>
    </row>
    <row r="7" spans="1:32" ht="33.75" customHeight="1">
      <c r="A7" s="102"/>
      <c r="B7" s="102"/>
      <c r="C7" s="102"/>
      <c r="D7" s="104"/>
      <c r="E7" s="110"/>
      <c r="F7" s="62" t="s">
        <v>204</v>
      </c>
      <c r="G7" s="130" t="s">
        <v>206</v>
      </c>
      <c r="H7" s="130" t="s">
        <v>204</v>
      </c>
      <c r="I7" s="130" t="s">
        <v>61</v>
      </c>
      <c r="J7" s="130" t="s">
        <v>42</v>
      </c>
      <c r="K7" s="64"/>
      <c r="L7" s="22"/>
      <c r="M7" s="65">
        <v>8</v>
      </c>
      <c r="N7" s="107"/>
      <c r="O7" s="102"/>
      <c r="P7" s="102"/>
      <c r="Q7" s="102"/>
      <c r="R7" s="102"/>
      <c r="S7" s="102"/>
      <c r="T7" s="104"/>
      <c r="U7" s="131">
        <v>8</v>
      </c>
      <c r="V7" s="102"/>
      <c r="W7" s="104"/>
      <c r="X7" s="133"/>
      <c r="Y7" s="100"/>
      <c r="Z7" s="102"/>
      <c r="AA7" s="102"/>
      <c r="AB7" s="102"/>
      <c r="AC7" s="102"/>
      <c r="AD7" s="102"/>
      <c r="AE7" s="102"/>
      <c r="AF7" s="102"/>
    </row>
    <row r="8" spans="1:32" ht="15" hidden="1" customHeight="1">
      <c r="A8" s="102"/>
      <c r="B8" s="102"/>
      <c r="C8" s="102"/>
      <c r="D8" s="104"/>
      <c r="E8" s="66"/>
      <c r="F8" s="67"/>
      <c r="G8" s="100"/>
      <c r="H8" s="100"/>
      <c r="I8" s="100"/>
      <c r="J8" s="100"/>
      <c r="K8" s="64"/>
      <c r="L8" s="22"/>
      <c r="M8" s="68"/>
      <c r="N8" s="108"/>
      <c r="O8" s="100"/>
      <c r="P8" s="100"/>
      <c r="Q8" s="100"/>
      <c r="R8" s="100"/>
      <c r="S8" s="100"/>
      <c r="T8" s="105"/>
      <c r="U8" s="100"/>
      <c r="V8" s="102"/>
      <c r="W8" s="104"/>
      <c r="X8" s="134"/>
      <c r="Y8" s="69"/>
      <c r="Z8" s="100"/>
      <c r="AA8" s="100"/>
      <c r="AB8" s="100"/>
      <c r="AC8" s="100"/>
      <c r="AD8" s="100"/>
      <c r="AE8" s="100"/>
      <c r="AF8" s="100"/>
    </row>
    <row r="9" spans="1:32" ht="65.25" customHeight="1">
      <c r="A9" s="100"/>
      <c r="B9" s="100"/>
      <c r="C9" s="100"/>
      <c r="D9" s="105"/>
      <c r="E9" s="62" t="s">
        <v>207</v>
      </c>
      <c r="F9" s="70" t="s">
        <v>208</v>
      </c>
      <c r="G9" s="13" t="s">
        <v>209</v>
      </c>
      <c r="H9" s="13" t="s">
        <v>208</v>
      </c>
      <c r="I9" s="13" t="s">
        <v>68</v>
      </c>
      <c r="J9" s="13" t="s">
        <v>109</v>
      </c>
      <c r="K9" s="71" t="s">
        <v>43</v>
      </c>
      <c r="L9" s="13"/>
      <c r="M9" s="13">
        <v>16</v>
      </c>
      <c r="N9" s="12"/>
      <c r="O9" s="13"/>
      <c r="P9" s="13">
        <f t="shared" ref="P9:P13" si="2">SUM(O9)</f>
        <v>0</v>
      </c>
      <c r="Q9" s="13"/>
      <c r="R9" s="13">
        <f t="shared" ref="R9:R13" si="3">Q9*0.5</f>
        <v>0</v>
      </c>
      <c r="S9" s="13"/>
      <c r="T9" s="15" t="e">
        <f>NA()</f>
        <v>#N/A</v>
      </c>
      <c r="U9" s="13">
        <f t="shared" ref="U9:U13" si="4">SUM(R9+P9+N9+M9)</f>
        <v>16</v>
      </c>
      <c r="V9" s="100"/>
      <c r="W9" s="105"/>
      <c r="X9" s="13"/>
      <c r="Y9" s="12">
        <v>2</v>
      </c>
      <c r="Z9" s="13"/>
      <c r="AA9" s="13"/>
      <c r="AB9" s="13"/>
      <c r="AC9" s="13"/>
      <c r="AD9" s="13" t="s">
        <v>210</v>
      </c>
      <c r="AE9" s="13"/>
      <c r="AF9" s="13"/>
    </row>
    <row r="10" spans="1:32" ht="51" customHeight="1">
      <c r="A10" s="99">
        <v>2</v>
      </c>
      <c r="B10" s="99">
        <v>1</v>
      </c>
      <c r="C10" s="99" t="s">
        <v>211</v>
      </c>
      <c r="D10" s="99" t="s">
        <v>212</v>
      </c>
      <c r="E10" s="72" t="s">
        <v>213</v>
      </c>
      <c r="F10" s="16" t="s">
        <v>204</v>
      </c>
      <c r="G10" s="72" t="s">
        <v>214</v>
      </c>
      <c r="H10" s="72" t="s">
        <v>204</v>
      </c>
      <c r="I10" s="72" t="s">
        <v>68</v>
      </c>
      <c r="J10" s="37" t="s">
        <v>42</v>
      </c>
      <c r="K10" s="8"/>
      <c r="L10" s="72" t="s">
        <v>110</v>
      </c>
      <c r="M10" s="37">
        <v>16</v>
      </c>
      <c r="N10" s="8"/>
      <c r="O10" s="8"/>
      <c r="P10" s="8">
        <f t="shared" si="2"/>
        <v>0</v>
      </c>
      <c r="Q10" s="8"/>
      <c r="R10" s="8">
        <f t="shared" si="3"/>
        <v>0</v>
      </c>
      <c r="S10" s="8"/>
      <c r="T10" s="8">
        <f>S9*0.1</f>
        <v>0</v>
      </c>
      <c r="U10" s="37">
        <f t="shared" si="4"/>
        <v>16</v>
      </c>
      <c r="V10" s="99">
        <v>72</v>
      </c>
      <c r="W10" s="99">
        <v>9</v>
      </c>
      <c r="X10" s="37"/>
      <c r="Y10" s="8">
        <v>2</v>
      </c>
      <c r="Z10" s="8"/>
      <c r="AA10" s="8"/>
      <c r="AB10" s="8"/>
      <c r="AC10" s="8"/>
      <c r="AD10" s="8" t="s">
        <v>210</v>
      </c>
      <c r="AE10" s="8"/>
      <c r="AF10" s="8"/>
    </row>
    <row r="11" spans="1:32" ht="57" customHeight="1">
      <c r="A11" s="102"/>
      <c r="B11" s="102"/>
      <c r="C11" s="102"/>
      <c r="D11" s="102"/>
      <c r="E11" s="16" t="s">
        <v>215</v>
      </c>
      <c r="F11" s="16" t="s">
        <v>216</v>
      </c>
      <c r="G11" s="14" t="s">
        <v>121</v>
      </c>
      <c r="H11" s="14"/>
      <c r="I11" s="14"/>
      <c r="J11" s="14" t="s">
        <v>55</v>
      </c>
      <c r="K11" s="8"/>
      <c r="L11" s="8"/>
      <c r="M11" s="8">
        <v>24</v>
      </c>
      <c r="N11" s="8"/>
      <c r="O11" s="8"/>
      <c r="P11" s="8">
        <f t="shared" si="2"/>
        <v>0</v>
      </c>
      <c r="Q11" s="8"/>
      <c r="R11" s="8">
        <f t="shared" si="3"/>
        <v>0</v>
      </c>
      <c r="S11" s="8"/>
      <c r="T11" s="8">
        <f>S9*0.1</f>
        <v>0</v>
      </c>
      <c r="U11" s="8">
        <f t="shared" si="4"/>
        <v>24</v>
      </c>
      <c r="V11" s="102"/>
      <c r="W11" s="102"/>
      <c r="X11" s="8"/>
      <c r="Y11" s="8">
        <v>3</v>
      </c>
      <c r="Z11" s="8"/>
      <c r="AA11" s="8"/>
      <c r="AB11" s="8"/>
      <c r="AC11" s="8"/>
      <c r="AD11" s="8" t="s">
        <v>217</v>
      </c>
      <c r="AE11" s="8"/>
      <c r="AF11" s="8"/>
    </row>
    <row r="12" spans="1:32" ht="51">
      <c r="A12" s="102"/>
      <c r="B12" s="102"/>
      <c r="C12" s="102"/>
      <c r="D12" s="102"/>
      <c r="E12" s="16" t="s">
        <v>218</v>
      </c>
      <c r="F12" s="16" t="s">
        <v>204</v>
      </c>
      <c r="G12" s="8" t="s">
        <v>219</v>
      </c>
      <c r="H12" s="8" t="s">
        <v>204</v>
      </c>
      <c r="I12" s="8" t="s">
        <v>68</v>
      </c>
      <c r="J12" s="8" t="s">
        <v>42</v>
      </c>
      <c r="K12" s="8" t="s">
        <v>43</v>
      </c>
      <c r="L12" s="8"/>
      <c r="M12" s="8">
        <v>16</v>
      </c>
      <c r="N12" s="8"/>
      <c r="O12" s="8"/>
      <c r="P12" s="8">
        <f t="shared" si="2"/>
        <v>0</v>
      </c>
      <c r="Q12" s="8"/>
      <c r="R12" s="8">
        <f t="shared" si="3"/>
        <v>0</v>
      </c>
      <c r="S12" s="8"/>
      <c r="T12" s="8">
        <v>0</v>
      </c>
      <c r="U12" s="8">
        <f t="shared" si="4"/>
        <v>16</v>
      </c>
      <c r="V12" s="102"/>
      <c r="W12" s="102"/>
      <c r="X12" s="8"/>
      <c r="Y12" s="8">
        <v>2</v>
      </c>
      <c r="Z12" s="8"/>
      <c r="AA12" s="8"/>
      <c r="AB12" s="8"/>
      <c r="AC12" s="8"/>
      <c r="AD12" s="8" t="s">
        <v>210</v>
      </c>
      <c r="AE12" s="8"/>
      <c r="AF12" s="8"/>
    </row>
    <row r="13" spans="1:32" ht="53.25" customHeight="1">
      <c r="A13" s="102"/>
      <c r="B13" s="102"/>
      <c r="C13" s="102"/>
      <c r="D13" s="102"/>
      <c r="E13" s="16" t="s">
        <v>220</v>
      </c>
      <c r="F13" s="16" t="s">
        <v>221</v>
      </c>
      <c r="G13" s="8" t="s">
        <v>222</v>
      </c>
      <c r="H13" s="8" t="s">
        <v>221</v>
      </c>
      <c r="I13" s="8" t="s">
        <v>93</v>
      </c>
      <c r="J13" s="8" t="s">
        <v>88</v>
      </c>
      <c r="K13" s="8"/>
      <c r="L13" s="8"/>
      <c r="M13" s="8">
        <v>8</v>
      </c>
      <c r="N13" s="8"/>
      <c r="O13" s="8"/>
      <c r="P13" s="8">
        <f t="shared" si="2"/>
        <v>0</v>
      </c>
      <c r="Q13" s="8"/>
      <c r="R13" s="8">
        <f t="shared" si="3"/>
        <v>0</v>
      </c>
      <c r="S13" s="8"/>
      <c r="T13" s="8">
        <v>0</v>
      </c>
      <c r="U13" s="8">
        <f t="shared" si="4"/>
        <v>8</v>
      </c>
      <c r="V13" s="102"/>
      <c r="W13" s="102"/>
      <c r="X13" s="8"/>
      <c r="Y13" s="8">
        <v>1</v>
      </c>
      <c r="Z13" s="8"/>
      <c r="AA13" s="8"/>
      <c r="AB13" s="8"/>
      <c r="AC13" s="8"/>
      <c r="AD13" s="8" t="s">
        <v>217</v>
      </c>
      <c r="AE13" s="8"/>
      <c r="AF13" s="8"/>
    </row>
    <row r="14" spans="1:32" ht="51">
      <c r="A14" s="100"/>
      <c r="B14" s="100"/>
      <c r="C14" s="100"/>
      <c r="D14" s="100"/>
      <c r="E14" s="16" t="s">
        <v>223</v>
      </c>
      <c r="F14" s="16" t="s">
        <v>66</v>
      </c>
      <c r="G14" s="8" t="s">
        <v>224</v>
      </c>
      <c r="H14" s="8" t="s">
        <v>66</v>
      </c>
      <c r="I14" s="8" t="s">
        <v>93</v>
      </c>
      <c r="J14" s="8" t="s">
        <v>42</v>
      </c>
      <c r="K14" s="8"/>
      <c r="L14" s="8"/>
      <c r="M14" s="8">
        <v>8</v>
      </c>
      <c r="N14" s="8"/>
      <c r="O14" s="8"/>
      <c r="P14" s="8"/>
      <c r="Q14" s="8"/>
      <c r="R14" s="8"/>
      <c r="S14" s="8"/>
      <c r="T14" s="8"/>
      <c r="U14" s="8">
        <v>8</v>
      </c>
      <c r="V14" s="100"/>
      <c r="W14" s="100"/>
      <c r="X14" s="8"/>
      <c r="Y14" s="8">
        <v>1</v>
      </c>
      <c r="Z14" s="8"/>
      <c r="AA14" s="8"/>
      <c r="AB14" s="8"/>
      <c r="AC14" s="8"/>
      <c r="AD14" s="8" t="s">
        <v>210</v>
      </c>
      <c r="AE14" s="8"/>
      <c r="AF14" s="8"/>
    </row>
    <row r="15" spans="1:32" ht="51" customHeight="1">
      <c r="A15" s="101">
        <v>2</v>
      </c>
      <c r="B15" s="101">
        <v>1</v>
      </c>
      <c r="C15" s="101" t="s">
        <v>225</v>
      </c>
      <c r="D15" s="101" t="s">
        <v>226</v>
      </c>
      <c r="E15" s="13" t="s">
        <v>227</v>
      </c>
      <c r="F15" s="13" t="s">
        <v>117</v>
      </c>
      <c r="G15" s="13" t="s">
        <v>228</v>
      </c>
      <c r="H15" s="13" t="s">
        <v>117</v>
      </c>
      <c r="I15" s="13" t="s">
        <v>68</v>
      </c>
      <c r="J15" s="13" t="s">
        <v>42</v>
      </c>
      <c r="K15" s="13"/>
      <c r="L15" s="13" t="s">
        <v>110</v>
      </c>
      <c r="M15" s="13">
        <v>16</v>
      </c>
      <c r="N15" s="13"/>
      <c r="O15" s="13"/>
      <c r="P15" s="13">
        <f t="shared" ref="P15:P16" si="5">SUM(O15)</f>
        <v>0</v>
      </c>
      <c r="Q15" s="13"/>
      <c r="R15" s="13">
        <f t="shared" ref="R15:R16" si="6">Q15*0.5</f>
        <v>0</v>
      </c>
      <c r="S15" s="13"/>
      <c r="T15" s="13">
        <f>S16*0.1</f>
        <v>0</v>
      </c>
      <c r="U15" s="13">
        <f t="shared" ref="U15:U16" si="7">SUM(R15+P15+N15+M15)</f>
        <v>16</v>
      </c>
      <c r="V15" s="101">
        <v>56</v>
      </c>
      <c r="W15" s="101">
        <v>7</v>
      </c>
      <c r="X15" s="13"/>
      <c r="Y15" s="13">
        <v>2</v>
      </c>
      <c r="Z15" s="13"/>
      <c r="AA15" s="13"/>
      <c r="AB15" s="13"/>
      <c r="AC15" s="13"/>
      <c r="AD15" s="13" t="s">
        <v>210</v>
      </c>
      <c r="AE15" s="13"/>
      <c r="AF15" s="13"/>
    </row>
    <row r="16" spans="1:32" ht="51">
      <c r="A16" s="102"/>
      <c r="B16" s="102"/>
      <c r="C16" s="102"/>
      <c r="D16" s="102"/>
      <c r="E16" s="13" t="s">
        <v>119</v>
      </c>
      <c r="F16" s="13" t="s">
        <v>117</v>
      </c>
      <c r="G16" s="13" t="s">
        <v>229</v>
      </c>
      <c r="H16" s="13" t="s">
        <v>117</v>
      </c>
      <c r="I16" s="13" t="s">
        <v>68</v>
      </c>
      <c r="J16" s="13" t="s">
        <v>42</v>
      </c>
      <c r="K16" s="13" t="s">
        <v>43</v>
      </c>
      <c r="L16" s="13" t="s">
        <v>110</v>
      </c>
      <c r="M16" s="13">
        <v>8</v>
      </c>
      <c r="N16" s="13"/>
      <c r="O16" s="13"/>
      <c r="P16" s="13">
        <f t="shared" si="5"/>
        <v>0</v>
      </c>
      <c r="Q16" s="13"/>
      <c r="R16" s="13">
        <f t="shared" si="6"/>
        <v>0</v>
      </c>
      <c r="S16" s="13"/>
      <c r="T16" s="13">
        <f>S18*0.1</f>
        <v>0</v>
      </c>
      <c r="U16" s="13">
        <f t="shared" si="7"/>
        <v>8</v>
      </c>
      <c r="V16" s="102"/>
      <c r="W16" s="102"/>
      <c r="X16" s="13"/>
      <c r="Y16" s="13">
        <v>1</v>
      </c>
      <c r="Z16" s="13"/>
      <c r="AA16" s="13"/>
      <c r="AB16" s="13"/>
      <c r="AC16" s="13"/>
      <c r="AD16" s="13" t="s">
        <v>210</v>
      </c>
      <c r="AE16" s="13"/>
      <c r="AF16" s="13"/>
    </row>
    <row r="17" spans="1:32" ht="51">
      <c r="A17" s="102"/>
      <c r="B17" s="102"/>
      <c r="C17" s="102"/>
      <c r="D17" s="102"/>
      <c r="E17" s="13" t="s">
        <v>230</v>
      </c>
      <c r="F17" s="13" t="s">
        <v>117</v>
      </c>
      <c r="G17" s="13" t="s">
        <v>229</v>
      </c>
      <c r="H17" s="13" t="s">
        <v>117</v>
      </c>
      <c r="I17" s="13" t="s">
        <v>68</v>
      </c>
      <c r="J17" s="13" t="s">
        <v>42</v>
      </c>
      <c r="K17" s="13"/>
      <c r="L17" s="13" t="s">
        <v>110</v>
      </c>
      <c r="M17" s="13">
        <v>8</v>
      </c>
      <c r="N17" s="13"/>
      <c r="O17" s="13"/>
      <c r="P17" s="13"/>
      <c r="Q17" s="13"/>
      <c r="R17" s="13"/>
      <c r="S17" s="13"/>
      <c r="T17" s="13"/>
      <c r="U17" s="13">
        <v>8</v>
      </c>
      <c r="V17" s="102"/>
      <c r="W17" s="102"/>
      <c r="X17" s="13"/>
      <c r="Y17" s="13">
        <v>1</v>
      </c>
      <c r="Z17" s="13"/>
      <c r="AA17" s="13"/>
      <c r="AB17" s="13"/>
      <c r="AC17" s="13"/>
      <c r="AD17" s="13" t="s">
        <v>210</v>
      </c>
      <c r="AE17" s="13"/>
      <c r="AF17" s="13"/>
    </row>
    <row r="18" spans="1:32" ht="51">
      <c r="A18" s="102"/>
      <c r="B18" s="102"/>
      <c r="C18" s="102"/>
      <c r="D18" s="102"/>
      <c r="E18" s="13" t="s">
        <v>231</v>
      </c>
      <c r="F18" s="13" t="s">
        <v>117</v>
      </c>
      <c r="G18" s="13" t="s">
        <v>232</v>
      </c>
      <c r="H18" s="13" t="s">
        <v>117</v>
      </c>
      <c r="I18" s="13" t="s">
        <v>68</v>
      </c>
      <c r="J18" s="13" t="s">
        <v>88</v>
      </c>
      <c r="K18" s="13"/>
      <c r="L18" s="13"/>
      <c r="M18" s="13">
        <v>8</v>
      </c>
      <c r="N18" s="13"/>
      <c r="O18" s="13"/>
      <c r="P18" s="13">
        <f>SUM(O18)</f>
        <v>0</v>
      </c>
      <c r="Q18" s="13"/>
      <c r="R18" s="13">
        <f>Q18*0.5</f>
        <v>0</v>
      </c>
      <c r="S18" s="13"/>
      <c r="T18" s="13">
        <v>0</v>
      </c>
      <c r="U18" s="13">
        <f>SUM(R18+P18+N18+M18)</f>
        <v>8</v>
      </c>
      <c r="V18" s="102"/>
      <c r="W18" s="102"/>
      <c r="X18" s="13"/>
      <c r="Y18" s="13">
        <v>1</v>
      </c>
      <c r="Z18" s="13"/>
      <c r="AA18" s="13"/>
      <c r="AB18" s="13"/>
      <c r="AC18" s="13"/>
      <c r="AD18" s="13" t="s">
        <v>210</v>
      </c>
      <c r="AE18" s="13"/>
      <c r="AF18" s="13"/>
    </row>
    <row r="19" spans="1:32" ht="57" customHeight="1">
      <c r="A19" s="102"/>
      <c r="B19" s="102"/>
      <c r="C19" s="102"/>
      <c r="D19" s="102"/>
      <c r="E19" s="13" t="s">
        <v>233</v>
      </c>
      <c r="F19" s="13" t="s">
        <v>234</v>
      </c>
      <c r="G19" s="13" t="s">
        <v>235</v>
      </c>
      <c r="H19" s="13"/>
      <c r="I19" s="13"/>
      <c r="J19" s="13" t="s">
        <v>50</v>
      </c>
      <c r="K19" s="13"/>
      <c r="L19" s="13"/>
      <c r="M19" s="13">
        <v>8</v>
      </c>
      <c r="N19" s="13"/>
      <c r="O19" s="13"/>
      <c r="P19" s="13"/>
      <c r="Q19" s="13"/>
      <c r="R19" s="13"/>
      <c r="S19" s="13"/>
      <c r="T19" s="13"/>
      <c r="U19" s="13">
        <v>8</v>
      </c>
      <c r="V19" s="102"/>
      <c r="W19" s="102"/>
      <c r="X19" s="13"/>
      <c r="Y19" s="13">
        <v>1</v>
      </c>
      <c r="Z19" s="13"/>
      <c r="AA19" s="13"/>
      <c r="AB19" s="13"/>
      <c r="AC19" s="13"/>
      <c r="AD19" s="13" t="s">
        <v>210</v>
      </c>
      <c r="AE19" s="13"/>
      <c r="AF19" s="13"/>
    </row>
    <row r="20" spans="1:32" ht="36.75" customHeight="1">
      <c r="A20" s="100"/>
      <c r="B20" s="100"/>
      <c r="C20" s="100"/>
      <c r="D20" s="100"/>
      <c r="E20" s="13" t="s">
        <v>236</v>
      </c>
      <c r="F20" s="13" t="s">
        <v>117</v>
      </c>
      <c r="G20" s="13" t="s">
        <v>237</v>
      </c>
      <c r="H20" s="13" t="s">
        <v>238</v>
      </c>
      <c r="I20" s="13" t="s">
        <v>134</v>
      </c>
      <c r="J20" s="13" t="s">
        <v>42</v>
      </c>
      <c r="K20" s="13"/>
      <c r="L20" s="13"/>
      <c r="M20" s="13">
        <v>8</v>
      </c>
      <c r="N20" s="13"/>
      <c r="O20" s="13"/>
      <c r="P20" s="13"/>
      <c r="Q20" s="13"/>
      <c r="R20" s="13"/>
      <c r="S20" s="13"/>
      <c r="T20" s="13"/>
      <c r="U20" s="13">
        <v>8</v>
      </c>
      <c r="V20" s="100"/>
      <c r="W20" s="100"/>
      <c r="X20" s="13"/>
      <c r="Y20" s="13">
        <v>1</v>
      </c>
      <c r="Z20" s="13"/>
      <c r="AA20" s="13"/>
      <c r="AB20" s="13"/>
      <c r="AC20" s="13"/>
      <c r="AD20" s="13" t="s">
        <v>239</v>
      </c>
      <c r="AE20" s="13"/>
      <c r="AF20" s="13"/>
    </row>
    <row r="21" spans="1:32" ht="70.5" customHeight="1">
      <c r="A21" s="99">
        <v>2</v>
      </c>
      <c r="B21" s="99">
        <v>2</v>
      </c>
      <c r="C21" s="99" t="s">
        <v>240</v>
      </c>
      <c r="D21" s="99" t="s">
        <v>241</v>
      </c>
      <c r="E21" s="16" t="s">
        <v>242</v>
      </c>
      <c r="F21" s="16" t="s">
        <v>66</v>
      </c>
      <c r="G21" s="8" t="s">
        <v>243</v>
      </c>
      <c r="H21" s="8" t="s">
        <v>244</v>
      </c>
      <c r="I21" s="8" t="s">
        <v>134</v>
      </c>
      <c r="J21" s="8" t="s">
        <v>42</v>
      </c>
      <c r="K21" s="8"/>
      <c r="L21" s="8"/>
      <c r="M21" s="8">
        <v>24</v>
      </c>
      <c r="N21" s="8"/>
      <c r="O21" s="8"/>
      <c r="P21" s="8">
        <f t="shared" ref="P21:P25" si="8">SUM(O21)</f>
        <v>0</v>
      </c>
      <c r="Q21" s="8"/>
      <c r="R21" s="8">
        <f t="shared" ref="R21:R25" si="9">Q21*0.5</f>
        <v>0</v>
      </c>
      <c r="S21" s="8"/>
      <c r="T21" s="8">
        <f t="shared" ref="T21:T22" si="10">S22*0.1</f>
        <v>0</v>
      </c>
      <c r="U21" s="8">
        <f t="shared" ref="U21:U25" si="11">SUM(R21+P21+N21+M21)</f>
        <v>24</v>
      </c>
      <c r="V21" s="99">
        <v>48</v>
      </c>
      <c r="W21" s="99">
        <v>6</v>
      </c>
      <c r="X21" s="8"/>
      <c r="Y21" s="8">
        <v>3</v>
      </c>
      <c r="Z21" s="8"/>
      <c r="AA21" s="8"/>
      <c r="AB21" s="8"/>
      <c r="AC21" s="8"/>
      <c r="AD21" s="8" t="s">
        <v>210</v>
      </c>
      <c r="AE21" s="8"/>
      <c r="AF21" s="8"/>
    </row>
    <row r="22" spans="1:32" ht="47.25" customHeight="1">
      <c r="A22" s="102"/>
      <c r="B22" s="102"/>
      <c r="C22" s="102"/>
      <c r="D22" s="102"/>
      <c r="E22" s="16" t="s">
        <v>245</v>
      </c>
      <c r="F22" s="16" t="s">
        <v>244</v>
      </c>
      <c r="G22" s="8" t="s">
        <v>246</v>
      </c>
      <c r="H22" s="8" t="s">
        <v>244</v>
      </c>
      <c r="I22" s="8" t="s">
        <v>134</v>
      </c>
      <c r="J22" s="8" t="s">
        <v>42</v>
      </c>
      <c r="K22" s="8" t="s">
        <v>43</v>
      </c>
      <c r="L22" s="8"/>
      <c r="M22" s="8">
        <v>8</v>
      </c>
      <c r="N22" s="8"/>
      <c r="O22" s="8"/>
      <c r="P22" s="8">
        <f t="shared" si="8"/>
        <v>0</v>
      </c>
      <c r="Q22" s="8"/>
      <c r="R22" s="8">
        <f t="shared" si="9"/>
        <v>0</v>
      </c>
      <c r="S22" s="8"/>
      <c r="T22" s="8">
        <f t="shared" si="10"/>
        <v>0</v>
      </c>
      <c r="U22" s="8">
        <f t="shared" si="11"/>
        <v>8</v>
      </c>
      <c r="V22" s="102"/>
      <c r="W22" s="102"/>
      <c r="X22" s="8"/>
      <c r="Y22" s="8">
        <v>1</v>
      </c>
      <c r="Z22" s="8"/>
      <c r="AA22" s="8"/>
      <c r="AB22" s="8"/>
      <c r="AC22" s="8"/>
      <c r="AD22" s="8" t="s">
        <v>247</v>
      </c>
      <c r="AE22" s="8"/>
      <c r="AF22" s="8"/>
    </row>
    <row r="23" spans="1:32" ht="60" customHeight="1">
      <c r="A23" s="100"/>
      <c r="B23" s="100"/>
      <c r="C23" s="100"/>
      <c r="D23" s="100"/>
      <c r="E23" s="73" t="s">
        <v>248</v>
      </c>
      <c r="F23" s="16" t="s">
        <v>244</v>
      </c>
      <c r="G23" s="8" t="s">
        <v>249</v>
      </c>
      <c r="H23" s="8" t="s">
        <v>244</v>
      </c>
      <c r="I23" s="8" t="s">
        <v>61</v>
      </c>
      <c r="J23" s="8" t="s">
        <v>42</v>
      </c>
      <c r="K23" s="8"/>
      <c r="L23" s="8"/>
      <c r="M23" s="8">
        <v>16</v>
      </c>
      <c r="N23" s="8"/>
      <c r="O23" s="8"/>
      <c r="P23" s="8">
        <f t="shared" si="8"/>
        <v>0</v>
      </c>
      <c r="Q23" s="8"/>
      <c r="R23" s="8">
        <f t="shared" si="9"/>
        <v>0</v>
      </c>
      <c r="S23" s="8"/>
      <c r="T23" s="8" t="e">
        <f>NA()</f>
        <v>#N/A</v>
      </c>
      <c r="U23" s="8">
        <f t="shared" si="11"/>
        <v>16</v>
      </c>
      <c r="V23" s="100"/>
      <c r="W23" s="100"/>
      <c r="X23" s="8"/>
      <c r="Y23" s="8">
        <v>2</v>
      </c>
      <c r="Z23" s="8"/>
      <c r="AA23" s="8"/>
      <c r="AB23" s="8"/>
      <c r="AC23" s="8"/>
      <c r="AD23" s="8" t="s">
        <v>210</v>
      </c>
      <c r="AE23" s="8"/>
      <c r="AF23" s="8"/>
    </row>
    <row r="24" spans="1:32" ht="42" customHeight="1">
      <c r="A24" s="101">
        <v>2</v>
      </c>
      <c r="B24" s="101">
        <v>2</v>
      </c>
      <c r="C24" s="101" t="s">
        <v>250</v>
      </c>
      <c r="D24" s="101" t="s">
        <v>251</v>
      </c>
      <c r="E24" s="13" t="s">
        <v>252</v>
      </c>
      <c r="F24" s="13" t="s">
        <v>253</v>
      </c>
      <c r="G24" s="14" t="s">
        <v>254</v>
      </c>
      <c r="H24" s="13" t="s">
        <v>253</v>
      </c>
      <c r="I24" s="13" t="s">
        <v>93</v>
      </c>
      <c r="J24" s="13" t="s">
        <v>62</v>
      </c>
      <c r="K24" s="13"/>
      <c r="L24" s="13"/>
      <c r="M24" s="13">
        <v>16</v>
      </c>
      <c r="N24" s="13"/>
      <c r="O24" s="13"/>
      <c r="P24" s="13">
        <f t="shared" si="8"/>
        <v>0</v>
      </c>
      <c r="Q24" s="13"/>
      <c r="R24" s="13">
        <f t="shared" si="9"/>
        <v>0</v>
      </c>
      <c r="S24" s="13"/>
      <c r="T24" s="13">
        <f t="shared" ref="T24:T25" si="12">S25*0.1</f>
        <v>0</v>
      </c>
      <c r="U24" s="13">
        <f t="shared" si="11"/>
        <v>16</v>
      </c>
      <c r="V24" s="101">
        <v>64</v>
      </c>
      <c r="W24" s="101">
        <v>8</v>
      </c>
      <c r="X24" s="13">
        <v>2</v>
      </c>
      <c r="Y24" s="13"/>
      <c r="Z24" s="13"/>
      <c r="AA24" s="13"/>
      <c r="AB24" s="13"/>
      <c r="AC24" s="13"/>
      <c r="AD24" s="13" t="s">
        <v>255</v>
      </c>
      <c r="AE24" s="13"/>
      <c r="AF24" s="13"/>
    </row>
    <row r="25" spans="1:32" ht="25.5" customHeight="1">
      <c r="A25" s="102"/>
      <c r="B25" s="102"/>
      <c r="C25" s="102"/>
      <c r="D25" s="102"/>
      <c r="E25" s="101" t="s">
        <v>256</v>
      </c>
      <c r="F25" s="101" t="s">
        <v>257</v>
      </c>
      <c r="G25" s="101" t="s">
        <v>258</v>
      </c>
      <c r="H25" s="101" t="s">
        <v>253</v>
      </c>
      <c r="I25" s="101" t="s">
        <v>93</v>
      </c>
      <c r="J25" s="101" t="s">
        <v>42</v>
      </c>
      <c r="K25" s="101"/>
      <c r="L25" s="101"/>
      <c r="M25" s="101">
        <v>8</v>
      </c>
      <c r="N25" s="101"/>
      <c r="O25" s="101"/>
      <c r="P25" s="101">
        <f t="shared" si="8"/>
        <v>0</v>
      </c>
      <c r="Q25" s="101"/>
      <c r="R25" s="101">
        <f t="shared" si="9"/>
        <v>0</v>
      </c>
      <c r="S25" s="101"/>
      <c r="T25" s="101">
        <f t="shared" si="12"/>
        <v>0</v>
      </c>
      <c r="U25" s="101">
        <f t="shared" si="11"/>
        <v>8</v>
      </c>
      <c r="V25" s="102"/>
      <c r="W25" s="102"/>
      <c r="X25" s="101"/>
      <c r="Y25" s="101">
        <v>1</v>
      </c>
      <c r="Z25" s="101"/>
      <c r="AA25" s="101"/>
      <c r="AB25" s="101"/>
      <c r="AC25" s="101"/>
      <c r="AD25" s="101" t="s">
        <v>259</v>
      </c>
      <c r="AE25" s="101"/>
      <c r="AF25" s="101"/>
    </row>
    <row r="26" spans="1:32" ht="55.5" customHeight="1">
      <c r="A26" s="102"/>
      <c r="B26" s="102"/>
      <c r="C26" s="102"/>
      <c r="D26" s="102"/>
      <c r="E26" s="100"/>
      <c r="F26" s="100"/>
      <c r="G26" s="100"/>
      <c r="H26" s="100"/>
      <c r="I26" s="100"/>
      <c r="J26" s="100"/>
      <c r="K26" s="100"/>
      <c r="L26" s="110"/>
      <c r="M26" s="100"/>
      <c r="N26" s="100"/>
      <c r="O26" s="100"/>
      <c r="P26" s="100"/>
      <c r="Q26" s="100"/>
      <c r="R26" s="100"/>
      <c r="S26" s="100"/>
      <c r="T26" s="100"/>
      <c r="U26" s="100"/>
      <c r="V26" s="102"/>
      <c r="W26" s="102"/>
      <c r="X26" s="100"/>
      <c r="Y26" s="100"/>
      <c r="Z26" s="100"/>
      <c r="AA26" s="100"/>
      <c r="AB26" s="100"/>
      <c r="AC26" s="100"/>
      <c r="AD26" s="100"/>
      <c r="AE26" s="100"/>
      <c r="AF26" s="100"/>
    </row>
    <row r="27" spans="1:32" ht="38.25" customHeight="1">
      <c r="A27" s="102"/>
      <c r="B27" s="102"/>
      <c r="C27" s="102"/>
      <c r="D27" s="102"/>
      <c r="E27" s="101" t="s">
        <v>260</v>
      </c>
      <c r="F27" s="14" t="s">
        <v>261</v>
      </c>
      <c r="G27" s="14" t="s">
        <v>121</v>
      </c>
      <c r="H27" s="14"/>
      <c r="I27" s="14"/>
      <c r="J27" s="14" t="s">
        <v>55</v>
      </c>
      <c r="K27" s="103"/>
      <c r="L27" s="13"/>
      <c r="M27" s="12">
        <v>4</v>
      </c>
      <c r="N27" s="101"/>
      <c r="O27" s="101"/>
      <c r="P27" s="101">
        <f>SUM(O27)</f>
        <v>0</v>
      </c>
      <c r="Q27" s="101"/>
      <c r="R27" s="101">
        <f>Q27*0.5</f>
        <v>0</v>
      </c>
      <c r="S27" s="101"/>
      <c r="T27" s="101">
        <f>S29*0.1</f>
        <v>0</v>
      </c>
      <c r="U27" s="13">
        <f>SUM(R27+P27+N27+M27)</f>
        <v>4</v>
      </c>
      <c r="V27" s="102"/>
      <c r="W27" s="102"/>
      <c r="X27" s="101"/>
      <c r="Y27" s="101"/>
      <c r="Z27" s="101">
        <v>1</v>
      </c>
      <c r="AA27" s="101"/>
      <c r="AB27" s="101"/>
      <c r="AC27" s="101"/>
      <c r="AD27" s="101" t="s">
        <v>80</v>
      </c>
      <c r="AE27" s="101"/>
      <c r="AF27" s="101"/>
    </row>
    <row r="28" spans="1:32" ht="27.75" customHeight="1">
      <c r="A28" s="102"/>
      <c r="B28" s="102"/>
      <c r="C28" s="102"/>
      <c r="D28" s="102"/>
      <c r="E28" s="100"/>
      <c r="F28" s="14" t="s">
        <v>261</v>
      </c>
      <c r="G28" s="14" t="s">
        <v>121</v>
      </c>
      <c r="H28" s="14"/>
      <c r="I28" s="14"/>
      <c r="J28" s="14" t="s">
        <v>55</v>
      </c>
      <c r="K28" s="105"/>
      <c r="L28" s="22"/>
      <c r="M28" s="12">
        <v>4</v>
      </c>
      <c r="N28" s="100"/>
      <c r="O28" s="100"/>
      <c r="P28" s="100"/>
      <c r="Q28" s="100"/>
      <c r="R28" s="100"/>
      <c r="S28" s="100"/>
      <c r="T28" s="100"/>
      <c r="U28" s="13">
        <v>4</v>
      </c>
      <c r="V28" s="102"/>
      <c r="W28" s="102"/>
      <c r="X28" s="100"/>
      <c r="Y28" s="100"/>
      <c r="Z28" s="100"/>
      <c r="AA28" s="100"/>
      <c r="AB28" s="100"/>
      <c r="AC28" s="100"/>
      <c r="AD28" s="100"/>
      <c r="AE28" s="100"/>
      <c r="AF28" s="100"/>
    </row>
    <row r="29" spans="1:32" ht="51.75" customHeight="1">
      <c r="A29" s="102"/>
      <c r="B29" s="102"/>
      <c r="C29" s="102"/>
      <c r="D29" s="102"/>
      <c r="E29" s="13" t="s">
        <v>262</v>
      </c>
      <c r="F29" s="13" t="s">
        <v>263</v>
      </c>
      <c r="G29" s="13" t="s">
        <v>264</v>
      </c>
      <c r="H29" s="13" t="s">
        <v>263</v>
      </c>
      <c r="I29" s="13" t="s">
        <v>93</v>
      </c>
      <c r="J29" s="13" t="s">
        <v>109</v>
      </c>
      <c r="K29" s="13" t="s">
        <v>43</v>
      </c>
      <c r="L29" s="10"/>
      <c r="M29" s="13">
        <v>8</v>
      </c>
      <c r="N29" s="13"/>
      <c r="O29" s="13"/>
      <c r="P29" s="13">
        <f t="shared" ref="P29:P31" si="13">SUM(O29)</f>
        <v>0</v>
      </c>
      <c r="Q29" s="13"/>
      <c r="R29" s="13">
        <f t="shared" ref="R29:R31" si="14">Q29*0.5</f>
        <v>0</v>
      </c>
      <c r="S29" s="13"/>
      <c r="T29" s="13">
        <f>S30*0.1</f>
        <v>0</v>
      </c>
      <c r="U29" s="13">
        <f t="shared" ref="U29:U31" si="15">SUM(R29+P29+N29+M29)</f>
        <v>8</v>
      </c>
      <c r="V29" s="102"/>
      <c r="W29" s="102"/>
      <c r="X29" s="13"/>
      <c r="Y29" s="13">
        <v>1</v>
      </c>
      <c r="Z29" s="13"/>
      <c r="AA29" s="13"/>
      <c r="AB29" s="13"/>
      <c r="AC29" s="13"/>
      <c r="AD29" s="13" t="s">
        <v>265</v>
      </c>
      <c r="AE29" s="13"/>
      <c r="AF29" s="13"/>
    </row>
    <row r="30" spans="1:32" ht="37.5" customHeight="1">
      <c r="A30" s="102"/>
      <c r="B30" s="102"/>
      <c r="C30" s="102"/>
      <c r="D30" s="102"/>
      <c r="E30" s="13" t="s">
        <v>266</v>
      </c>
      <c r="F30" s="13" t="s">
        <v>263</v>
      </c>
      <c r="G30" s="13" t="s">
        <v>267</v>
      </c>
      <c r="H30" s="13"/>
      <c r="I30" s="13"/>
      <c r="J30" s="13" t="s">
        <v>50</v>
      </c>
      <c r="K30" s="13"/>
      <c r="L30" s="13"/>
      <c r="M30" s="13">
        <v>8</v>
      </c>
      <c r="N30" s="13"/>
      <c r="O30" s="13"/>
      <c r="P30" s="13">
        <f t="shared" si="13"/>
        <v>0</v>
      </c>
      <c r="Q30" s="13"/>
      <c r="R30" s="13">
        <f t="shared" si="14"/>
        <v>0</v>
      </c>
      <c r="S30" s="13"/>
      <c r="T30" s="13">
        <f>S33*0.1</f>
        <v>0</v>
      </c>
      <c r="U30" s="13">
        <f t="shared" si="15"/>
        <v>8</v>
      </c>
      <c r="V30" s="102"/>
      <c r="W30" s="102"/>
      <c r="X30" s="13"/>
      <c r="Y30" s="13">
        <v>1</v>
      </c>
      <c r="Z30" s="13"/>
      <c r="AA30" s="13"/>
      <c r="AB30" s="13"/>
      <c r="AC30" s="13"/>
      <c r="AD30" s="13" t="s">
        <v>265</v>
      </c>
      <c r="AE30" s="13"/>
      <c r="AF30" s="13"/>
    </row>
    <row r="31" spans="1:32" ht="46.5" customHeight="1">
      <c r="A31" s="100"/>
      <c r="B31" s="100"/>
      <c r="C31" s="100"/>
      <c r="D31" s="100"/>
      <c r="E31" s="13" t="s">
        <v>268</v>
      </c>
      <c r="F31" s="13" t="s">
        <v>269</v>
      </c>
      <c r="G31" s="13" t="s">
        <v>270</v>
      </c>
      <c r="H31" s="13"/>
      <c r="I31" s="13"/>
      <c r="J31" s="13" t="s">
        <v>50</v>
      </c>
      <c r="K31" s="13"/>
      <c r="L31" s="13"/>
      <c r="M31" s="13">
        <v>16</v>
      </c>
      <c r="N31" s="13"/>
      <c r="O31" s="13"/>
      <c r="P31" s="13">
        <f t="shared" si="13"/>
        <v>0</v>
      </c>
      <c r="Q31" s="13"/>
      <c r="R31" s="13">
        <f t="shared" si="14"/>
        <v>0</v>
      </c>
      <c r="S31" s="13"/>
      <c r="T31" s="13">
        <v>0</v>
      </c>
      <c r="U31" s="13">
        <f t="shared" si="15"/>
        <v>16</v>
      </c>
      <c r="V31" s="100"/>
      <c r="W31" s="100"/>
      <c r="X31" s="13"/>
      <c r="Y31" s="13">
        <v>2</v>
      </c>
      <c r="Z31" s="13"/>
      <c r="AA31" s="13"/>
      <c r="AB31" s="13"/>
      <c r="AC31" s="13"/>
      <c r="AD31" s="13" t="s">
        <v>210</v>
      </c>
      <c r="AE31" s="13"/>
      <c r="AF31" s="13"/>
    </row>
    <row r="32" spans="1:32" ht="41.25" customHeight="1">
      <c r="A32" s="99">
        <v>2</v>
      </c>
      <c r="B32" s="99">
        <v>2</v>
      </c>
      <c r="C32" s="99" t="s">
        <v>271</v>
      </c>
      <c r="D32" s="127" t="s">
        <v>272</v>
      </c>
      <c r="E32" s="73" t="s">
        <v>273</v>
      </c>
      <c r="F32" s="129" t="s">
        <v>66</v>
      </c>
      <c r="G32" s="16" t="s">
        <v>274</v>
      </c>
      <c r="H32" s="8" t="s">
        <v>66</v>
      </c>
      <c r="I32" s="8" t="s">
        <v>93</v>
      </c>
      <c r="J32" s="8" t="s">
        <v>275</v>
      </c>
      <c r="K32" s="8"/>
      <c r="L32" s="8"/>
      <c r="M32" s="8"/>
      <c r="N32" s="8">
        <v>50</v>
      </c>
      <c r="O32" s="8"/>
      <c r="P32" s="7"/>
      <c r="Q32" s="8"/>
      <c r="R32" s="8"/>
      <c r="S32" s="8"/>
      <c r="T32" s="8"/>
      <c r="U32" s="8">
        <v>50</v>
      </c>
      <c r="V32" s="99">
        <v>525</v>
      </c>
      <c r="W32" s="99">
        <v>21</v>
      </c>
      <c r="X32" s="8"/>
      <c r="Y32" s="8">
        <v>2</v>
      </c>
      <c r="Z32" s="8"/>
      <c r="AA32" s="8"/>
      <c r="AB32" s="8"/>
      <c r="AC32" s="8"/>
      <c r="AD32" s="99" t="s">
        <v>136</v>
      </c>
      <c r="AE32" s="8"/>
      <c r="AF32" s="8"/>
    </row>
    <row r="33" spans="1:32" ht="45.75" customHeight="1">
      <c r="A33" s="102"/>
      <c r="B33" s="102"/>
      <c r="C33" s="102"/>
      <c r="D33" s="104"/>
      <c r="E33" s="129" t="s">
        <v>136</v>
      </c>
      <c r="F33" s="102"/>
      <c r="G33" s="14" t="s">
        <v>166</v>
      </c>
      <c r="H33" s="8"/>
      <c r="I33" s="8"/>
      <c r="J33" s="20" t="s">
        <v>167</v>
      </c>
      <c r="K33" s="8" t="s">
        <v>43</v>
      </c>
      <c r="L33" s="8"/>
      <c r="M33" s="8"/>
      <c r="N33" s="8"/>
      <c r="O33" s="74">
        <v>100</v>
      </c>
      <c r="P33" s="74">
        <v>100</v>
      </c>
      <c r="Q33" s="8"/>
      <c r="R33" s="8">
        <f>Q33*0.5</f>
        <v>0</v>
      </c>
      <c r="S33" s="8"/>
      <c r="T33" s="8">
        <v>0</v>
      </c>
      <c r="U33" s="74">
        <v>100</v>
      </c>
      <c r="V33" s="102"/>
      <c r="W33" s="102"/>
      <c r="X33" s="8"/>
      <c r="Y33" s="99">
        <v>18</v>
      </c>
      <c r="Z33" s="8"/>
      <c r="AA33" s="8"/>
      <c r="AB33" s="8"/>
      <c r="AC33" s="8"/>
      <c r="AD33" s="102"/>
      <c r="AE33" s="8"/>
      <c r="AF33" s="8"/>
    </row>
    <row r="34" spans="1:32" ht="45.75" customHeight="1">
      <c r="A34" s="102"/>
      <c r="B34" s="102"/>
      <c r="C34" s="102"/>
      <c r="D34" s="104"/>
      <c r="E34" s="102"/>
      <c r="F34" s="102"/>
      <c r="G34" s="14" t="s">
        <v>229</v>
      </c>
      <c r="H34" s="14" t="s">
        <v>117</v>
      </c>
      <c r="I34" s="14" t="s">
        <v>68</v>
      </c>
      <c r="J34" s="14" t="s">
        <v>42</v>
      </c>
      <c r="K34" s="14"/>
      <c r="L34" s="14" t="s">
        <v>110</v>
      </c>
      <c r="M34" s="8"/>
      <c r="N34" s="8"/>
      <c r="O34" s="74">
        <v>50</v>
      </c>
      <c r="P34" s="75">
        <v>50</v>
      </c>
      <c r="Q34" s="8"/>
      <c r="R34" s="8"/>
      <c r="S34" s="8"/>
      <c r="T34" s="8"/>
      <c r="U34" s="74">
        <v>50</v>
      </c>
      <c r="V34" s="102"/>
      <c r="W34" s="102"/>
      <c r="X34" s="8"/>
      <c r="Y34" s="102"/>
      <c r="Z34" s="8"/>
      <c r="AA34" s="8"/>
      <c r="AB34" s="8"/>
      <c r="AC34" s="8"/>
      <c r="AD34" s="102"/>
      <c r="AE34" s="8"/>
      <c r="AF34" s="8"/>
    </row>
    <row r="35" spans="1:32" ht="45.75" customHeight="1">
      <c r="A35" s="102"/>
      <c r="B35" s="102"/>
      <c r="C35" s="102"/>
      <c r="D35" s="104"/>
      <c r="E35" s="102"/>
      <c r="F35" s="102"/>
      <c r="G35" s="14" t="s">
        <v>274</v>
      </c>
      <c r="H35" s="8" t="s">
        <v>66</v>
      </c>
      <c r="I35" s="8" t="s">
        <v>93</v>
      </c>
      <c r="J35" s="14" t="s">
        <v>275</v>
      </c>
      <c r="K35" s="8"/>
      <c r="L35" s="8"/>
      <c r="M35" s="8"/>
      <c r="N35" s="8">
        <v>50</v>
      </c>
      <c r="O35" s="8"/>
      <c r="P35" s="7"/>
      <c r="Q35" s="8"/>
      <c r="R35" s="8"/>
      <c r="S35" s="8"/>
      <c r="T35" s="8"/>
      <c r="U35" s="8">
        <v>50</v>
      </c>
      <c r="V35" s="102"/>
      <c r="W35" s="102"/>
      <c r="X35" s="8"/>
      <c r="Y35" s="102"/>
      <c r="Z35" s="8"/>
      <c r="AA35" s="8"/>
      <c r="AB35" s="8"/>
      <c r="AC35" s="8"/>
      <c r="AD35" s="102"/>
      <c r="AE35" s="8"/>
      <c r="AF35" s="8"/>
    </row>
    <row r="36" spans="1:32" ht="45.75" customHeight="1">
      <c r="A36" s="102"/>
      <c r="B36" s="102"/>
      <c r="C36" s="102"/>
      <c r="D36" s="104"/>
      <c r="E36" s="102"/>
      <c r="F36" s="102"/>
      <c r="G36" s="14" t="s">
        <v>276</v>
      </c>
      <c r="H36" s="8"/>
      <c r="I36" s="8"/>
      <c r="J36" s="14" t="s">
        <v>55</v>
      </c>
      <c r="K36" s="8"/>
      <c r="L36" s="8"/>
      <c r="M36" s="8"/>
      <c r="N36" s="8"/>
      <c r="O36" s="8">
        <v>25</v>
      </c>
      <c r="P36" s="7"/>
      <c r="Q36" s="8"/>
      <c r="R36" s="8"/>
      <c r="S36" s="8"/>
      <c r="T36" s="8"/>
      <c r="U36" s="8">
        <v>25</v>
      </c>
      <c r="V36" s="102"/>
      <c r="W36" s="102"/>
      <c r="X36" s="8"/>
      <c r="Y36" s="102"/>
      <c r="Z36" s="8"/>
      <c r="AA36" s="8"/>
      <c r="AB36" s="8"/>
      <c r="AC36" s="8"/>
      <c r="AD36" s="102"/>
      <c r="AE36" s="8"/>
      <c r="AF36" s="8"/>
    </row>
    <row r="37" spans="1:32" ht="45.75" customHeight="1">
      <c r="A37" s="102"/>
      <c r="B37" s="102"/>
      <c r="C37" s="102"/>
      <c r="D37" s="104"/>
      <c r="E37" s="102"/>
      <c r="F37" s="102"/>
      <c r="G37" s="14" t="s">
        <v>277</v>
      </c>
      <c r="H37" s="8"/>
      <c r="I37" s="8"/>
      <c r="J37" s="14" t="s">
        <v>55</v>
      </c>
      <c r="K37" s="8"/>
      <c r="L37" s="8"/>
      <c r="M37" s="8"/>
      <c r="N37" s="8"/>
      <c r="O37" s="8">
        <v>25</v>
      </c>
      <c r="P37" s="7"/>
      <c r="Q37" s="8"/>
      <c r="R37" s="8"/>
      <c r="S37" s="8"/>
      <c r="T37" s="8"/>
      <c r="U37" s="8">
        <v>25</v>
      </c>
      <c r="V37" s="102"/>
      <c r="W37" s="102"/>
      <c r="X37" s="8"/>
      <c r="Y37" s="102"/>
      <c r="Z37" s="8"/>
      <c r="AA37" s="8"/>
      <c r="AB37" s="8"/>
      <c r="AC37" s="8"/>
      <c r="AD37" s="102"/>
      <c r="AE37" s="8"/>
      <c r="AF37" s="8"/>
    </row>
    <row r="38" spans="1:32" ht="45.75" customHeight="1">
      <c r="A38" s="102"/>
      <c r="B38" s="102"/>
      <c r="C38" s="102"/>
      <c r="D38" s="104"/>
      <c r="E38" s="102"/>
      <c r="F38" s="102"/>
      <c r="G38" s="14" t="s">
        <v>278</v>
      </c>
      <c r="H38" s="8"/>
      <c r="I38" s="8"/>
      <c r="J38" s="14" t="s">
        <v>55</v>
      </c>
      <c r="K38" s="8"/>
      <c r="L38" s="8"/>
      <c r="M38" s="8"/>
      <c r="N38" s="8"/>
      <c r="O38" s="8">
        <v>25</v>
      </c>
      <c r="P38" s="7"/>
      <c r="Q38" s="8"/>
      <c r="R38" s="8"/>
      <c r="S38" s="8"/>
      <c r="T38" s="8"/>
      <c r="U38" s="8">
        <v>25</v>
      </c>
      <c r="V38" s="102"/>
      <c r="W38" s="102"/>
      <c r="X38" s="8"/>
      <c r="Y38" s="102"/>
      <c r="Z38" s="8"/>
      <c r="AA38" s="8"/>
      <c r="AB38" s="8"/>
      <c r="AC38" s="8"/>
      <c r="AD38" s="102"/>
      <c r="AE38" s="8"/>
      <c r="AF38" s="8"/>
    </row>
    <row r="39" spans="1:32" ht="45.75" customHeight="1">
      <c r="A39" s="102"/>
      <c r="B39" s="102"/>
      <c r="C39" s="102"/>
      <c r="D39" s="104"/>
      <c r="E39" s="102"/>
      <c r="F39" s="102"/>
      <c r="G39" s="14" t="s">
        <v>279</v>
      </c>
      <c r="H39" s="8"/>
      <c r="I39" s="8"/>
      <c r="J39" s="14" t="s">
        <v>55</v>
      </c>
      <c r="K39" s="8"/>
      <c r="L39" s="8"/>
      <c r="M39" s="8"/>
      <c r="N39" s="8"/>
      <c r="O39" s="8">
        <v>25</v>
      </c>
      <c r="P39" s="7"/>
      <c r="Q39" s="8"/>
      <c r="R39" s="8"/>
      <c r="S39" s="8"/>
      <c r="T39" s="8"/>
      <c r="U39" s="8">
        <v>25</v>
      </c>
      <c r="V39" s="102"/>
      <c r="W39" s="102"/>
      <c r="X39" s="8"/>
      <c r="Y39" s="102"/>
      <c r="Z39" s="8"/>
      <c r="AA39" s="8"/>
      <c r="AB39" s="8"/>
      <c r="AC39" s="8"/>
      <c r="AD39" s="102"/>
      <c r="AE39" s="8"/>
      <c r="AF39" s="8"/>
    </row>
    <row r="40" spans="1:32" ht="45.75" customHeight="1">
      <c r="A40" s="102"/>
      <c r="B40" s="102"/>
      <c r="C40" s="102"/>
      <c r="D40" s="104"/>
      <c r="E40" s="102"/>
      <c r="F40" s="102"/>
      <c r="G40" s="14" t="s">
        <v>280</v>
      </c>
      <c r="H40" s="8"/>
      <c r="I40" s="8"/>
      <c r="J40" s="14" t="s">
        <v>55</v>
      </c>
      <c r="K40" s="8"/>
      <c r="L40" s="8"/>
      <c r="M40" s="8"/>
      <c r="N40" s="8"/>
      <c r="O40" s="8">
        <v>25</v>
      </c>
      <c r="P40" s="7"/>
      <c r="Q40" s="8"/>
      <c r="R40" s="8"/>
      <c r="S40" s="8"/>
      <c r="T40" s="8"/>
      <c r="U40" s="8">
        <v>25</v>
      </c>
      <c r="V40" s="102"/>
      <c r="W40" s="102"/>
      <c r="X40" s="8"/>
      <c r="Y40" s="102"/>
      <c r="Z40" s="8"/>
      <c r="AA40" s="8"/>
      <c r="AB40" s="8"/>
      <c r="AC40" s="8"/>
      <c r="AD40" s="102"/>
      <c r="AE40" s="8"/>
      <c r="AF40" s="8"/>
    </row>
    <row r="41" spans="1:32" ht="45.75" customHeight="1">
      <c r="A41" s="102"/>
      <c r="B41" s="102"/>
      <c r="C41" s="102"/>
      <c r="D41" s="104"/>
      <c r="E41" s="102"/>
      <c r="F41" s="102"/>
      <c r="G41" s="14" t="s">
        <v>281</v>
      </c>
      <c r="H41" s="8"/>
      <c r="I41" s="8"/>
      <c r="J41" s="14" t="s">
        <v>55</v>
      </c>
      <c r="K41" s="8"/>
      <c r="L41" s="8"/>
      <c r="M41" s="8"/>
      <c r="N41" s="8"/>
      <c r="O41" s="8">
        <v>25</v>
      </c>
      <c r="P41" s="7"/>
      <c r="Q41" s="8"/>
      <c r="R41" s="8"/>
      <c r="S41" s="8"/>
      <c r="T41" s="8"/>
      <c r="U41" s="8">
        <v>25</v>
      </c>
      <c r="V41" s="102"/>
      <c r="W41" s="102"/>
      <c r="X41" s="8"/>
      <c r="Y41" s="102"/>
      <c r="Z41" s="8"/>
      <c r="AA41" s="8"/>
      <c r="AB41" s="8"/>
      <c r="AC41" s="8"/>
      <c r="AD41" s="102"/>
      <c r="AE41" s="8"/>
      <c r="AF41" s="8"/>
    </row>
    <row r="42" spans="1:32" ht="45.75" customHeight="1">
      <c r="A42" s="102"/>
      <c r="B42" s="102"/>
      <c r="C42" s="102"/>
      <c r="D42" s="104"/>
      <c r="E42" s="102"/>
      <c r="F42" s="102"/>
      <c r="G42" s="14" t="s">
        <v>282</v>
      </c>
      <c r="H42" s="8" t="s">
        <v>263</v>
      </c>
      <c r="I42" s="8"/>
      <c r="J42" s="14" t="s">
        <v>135</v>
      </c>
      <c r="K42" s="8"/>
      <c r="L42" s="8"/>
      <c r="M42" s="8"/>
      <c r="N42" s="8"/>
      <c r="O42" s="8">
        <v>25</v>
      </c>
      <c r="P42" s="7"/>
      <c r="Q42" s="8"/>
      <c r="R42" s="8"/>
      <c r="S42" s="8"/>
      <c r="T42" s="8"/>
      <c r="U42" s="8">
        <v>25</v>
      </c>
      <c r="V42" s="102"/>
      <c r="W42" s="102"/>
      <c r="X42" s="8"/>
      <c r="Y42" s="102"/>
      <c r="Z42" s="8"/>
      <c r="AA42" s="8"/>
      <c r="AB42" s="8"/>
      <c r="AC42" s="8"/>
      <c r="AD42" s="102"/>
      <c r="AE42" s="8"/>
      <c r="AF42" s="8"/>
    </row>
    <row r="43" spans="1:32" ht="45.75" customHeight="1">
      <c r="A43" s="102"/>
      <c r="B43" s="102"/>
      <c r="C43" s="102"/>
      <c r="D43" s="104"/>
      <c r="E43" s="102"/>
      <c r="F43" s="102"/>
      <c r="G43" s="14" t="s">
        <v>283</v>
      </c>
      <c r="H43" s="8"/>
      <c r="I43" s="8"/>
      <c r="J43" s="14" t="s">
        <v>55</v>
      </c>
      <c r="K43" s="8"/>
      <c r="L43" s="8"/>
      <c r="M43" s="8"/>
      <c r="N43" s="8"/>
      <c r="O43" s="8">
        <v>25</v>
      </c>
      <c r="P43" s="7"/>
      <c r="Q43" s="8"/>
      <c r="R43" s="8"/>
      <c r="S43" s="8"/>
      <c r="T43" s="8"/>
      <c r="U43" s="8">
        <v>25</v>
      </c>
      <c r="V43" s="102"/>
      <c r="W43" s="102"/>
      <c r="X43" s="8"/>
      <c r="Y43" s="102"/>
      <c r="Z43" s="8"/>
      <c r="AA43" s="8"/>
      <c r="AB43" s="8"/>
      <c r="AC43" s="8"/>
      <c r="AD43" s="102"/>
      <c r="AE43" s="8"/>
      <c r="AF43" s="8"/>
    </row>
    <row r="44" spans="1:32" ht="45.75" customHeight="1">
      <c r="A44" s="102"/>
      <c r="B44" s="102"/>
      <c r="C44" s="102"/>
      <c r="D44" s="104"/>
      <c r="E44" s="102"/>
      <c r="F44" s="102"/>
      <c r="G44" s="14" t="s">
        <v>284</v>
      </c>
      <c r="H44" s="8"/>
      <c r="I44" s="8"/>
      <c r="J44" s="14" t="s">
        <v>55</v>
      </c>
      <c r="K44" s="8"/>
      <c r="L44" s="8"/>
      <c r="M44" s="8"/>
      <c r="N44" s="8"/>
      <c r="O44" s="8">
        <v>25</v>
      </c>
      <c r="P44" s="7"/>
      <c r="Q44" s="8"/>
      <c r="R44" s="8"/>
      <c r="S44" s="8"/>
      <c r="T44" s="8"/>
      <c r="U44" s="8">
        <v>25</v>
      </c>
      <c r="V44" s="102"/>
      <c r="W44" s="102"/>
      <c r="X44" s="8"/>
      <c r="Y44" s="102"/>
      <c r="Z44" s="8"/>
      <c r="AA44" s="8"/>
      <c r="AB44" s="8"/>
      <c r="AC44" s="8"/>
      <c r="AD44" s="102"/>
      <c r="AE44" s="8"/>
      <c r="AF44" s="8"/>
    </row>
    <row r="45" spans="1:32" ht="45.75" customHeight="1">
      <c r="A45" s="102"/>
      <c r="B45" s="102"/>
      <c r="C45" s="102"/>
      <c r="D45" s="104"/>
      <c r="E45" s="100"/>
      <c r="F45" s="102"/>
      <c r="G45" s="14" t="s">
        <v>143</v>
      </c>
      <c r="H45" s="8"/>
      <c r="I45" s="8"/>
      <c r="J45" s="20" t="s">
        <v>167</v>
      </c>
      <c r="K45" s="8"/>
      <c r="L45" s="8"/>
      <c r="M45" s="8"/>
      <c r="N45" s="8"/>
      <c r="O45" s="8">
        <v>25</v>
      </c>
      <c r="P45" s="7"/>
      <c r="Q45" s="8"/>
      <c r="R45" s="8"/>
      <c r="S45" s="8"/>
      <c r="T45" s="8"/>
      <c r="U45" s="8">
        <v>25</v>
      </c>
      <c r="V45" s="102"/>
      <c r="W45" s="102"/>
      <c r="X45" s="8"/>
      <c r="Y45" s="100"/>
      <c r="Z45" s="8"/>
      <c r="AA45" s="8"/>
      <c r="AB45" s="8"/>
      <c r="AC45" s="8"/>
      <c r="AD45" s="102"/>
      <c r="AE45" s="8"/>
      <c r="AF45" s="8"/>
    </row>
    <row r="46" spans="1:32" ht="69" customHeight="1">
      <c r="A46" s="110"/>
      <c r="B46" s="110"/>
      <c r="C46" s="100"/>
      <c r="D46" s="128"/>
      <c r="E46" s="76" t="s">
        <v>285</v>
      </c>
      <c r="F46" s="110"/>
      <c r="G46" s="8" t="s">
        <v>133</v>
      </c>
      <c r="H46" s="8"/>
      <c r="I46" s="8" t="s">
        <v>134</v>
      </c>
      <c r="J46" s="8" t="s">
        <v>135</v>
      </c>
      <c r="K46" s="8"/>
      <c r="L46" s="8"/>
      <c r="M46" s="8"/>
      <c r="N46" s="8">
        <v>25</v>
      </c>
      <c r="O46" s="8"/>
      <c r="P46" s="7"/>
      <c r="Q46" s="8"/>
      <c r="R46" s="8"/>
      <c r="S46" s="8"/>
      <c r="T46" s="8"/>
      <c r="U46" s="8">
        <v>25</v>
      </c>
      <c r="V46" s="110"/>
      <c r="W46" s="110"/>
      <c r="X46" s="8"/>
      <c r="Y46" s="8">
        <v>1</v>
      </c>
      <c r="Z46" s="8"/>
      <c r="AA46" s="8"/>
      <c r="AB46" s="8"/>
      <c r="AC46" s="8"/>
      <c r="AD46" s="110"/>
      <c r="AE46" s="8"/>
      <c r="AF46" s="8"/>
    </row>
    <row r="47" spans="1:32" ht="53.25" customHeight="1">
      <c r="A47" s="101">
        <v>2</v>
      </c>
      <c r="B47" s="101">
        <v>2</v>
      </c>
      <c r="C47" s="101" t="s">
        <v>286</v>
      </c>
      <c r="D47" s="101" t="s">
        <v>287</v>
      </c>
      <c r="E47" s="77" t="s">
        <v>288</v>
      </c>
      <c r="F47" s="62" t="s">
        <v>263</v>
      </c>
      <c r="G47" s="13" t="s">
        <v>267</v>
      </c>
      <c r="H47" s="13"/>
      <c r="I47" s="13"/>
      <c r="J47" s="13" t="s">
        <v>50</v>
      </c>
      <c r="K47" s="13"/>
      <c r="L47" s="13"/>
      <c r="M47" s="13">
        <v>8</v>
      </c>
      <c r="N47" s="13"/>
      <c r="O47" s="13"/>
      <c r="P47" s="13"/>
      <c r="Q47" s="13"/>
      <c r="R47" s="13"/>
      <c r="S47" s="13"/>
      <c r="T47" s="13"/>
      <c r="U47" s="13">
        <v>8</v>
      </c>
      <c r="V47" s="101">
        <v>32</v>
      </c>
      <c r="W47" s="101">
        <v>4</v>
      </c>
      <c r="X47" s="13"/>
      <c r="Y47" s="13"/>
      <c r="Z47" s="13"/>
      <c r="AA47" s="13"/>
      <c r="AB47" s="13"/>
      <c r="AC47" s="13">
        <v>1</v>
      </c>
      <c r="AD47" s="13" t="s">
        <v>150</v>
      </c>
      <c r="AE47" s="13"/>
      <c r="AF47" s="13"/>
    </row>
    <row r="48" spans="1:32" ht="58.5" customHeight="1">
      <c r="A48" s="102"/>
      <c r="B48" s="102"/>
      <c r="C48" s="102"/>
      <c r="D48" s="102"/>
      <c r="E48" s="62" t="s">
        <v>289</v>
      </c>
      <c r="F48" s="62" t="s">
        <v>66</v>
      </c>
      <c r="G48" s="13" t="s">
        <v>290</v>
      </c>
      <c r="H48" s="13" t="s">
        <v>107</v>
      </c>
      <c r="I48" s="13" t="s">
        <v>68</v>
      </c>
      <c r="J48" s="13" t="s">
        <v>109</v>
      </c>
      <c r="K48" s="13"/>
      <c r="L48" s="13" t="s">
        <v>110</v>
      </c>
      <c r="M48" s="13">
        <v>8</v>
      </c>
      <c r="N48" s="13"/>
      <c r="O48" s="13"/>
      <c r="P48" s="13">
        <f>SUM(O48)</f>
        <v>0</v>
      </c>
      <c r="Q48" s="13"/>
      <c r="R48" s="13">
        <f>Q48*0.5</f>
        <v>0</v>
      </c>
      <c r="S48" s="13"/>
      <c r="T48" s="13">
        <f>S52*0.1</f>
        <v>0</v>
      </c>
      <c r="U48" s="13">
        <f>SUM(R48+P48+N48+M48)</f>
        <v>8</v>
      </c>
      <c r="V48" s="102"/>
      <c r="W48" s="102"/>
      <c r="X48" s="13"/>
      <c r="Y48" s="13"/>
      <c r="Z48" s="13"/>
      <c r="AA48" s="13"/>
      <c r="AB48" s="13"/>
      <c r="AC48" s="13">
        <v>1</v>
      </c>
      <c r="AD48" s="13" t="s">
        <v>150</v>
      </c>
      <c r="AE48" s="13"/>
      <c r="AF48" s="13"/>
    </row>
    <row r="49" spans="1:32" ht="58.5" customHeight="1">
      <c r="A49" s="102"/>
      <c r="B49" s="102"/>
      <c r="C49" s="102"/>
      <c r="D49" s="102"/>
      <c r="E49" s="126" t="s">
        <v>291</v>
      </c>
      <c r="F49" s="126" t="s">
        <v>66</v>
      </c>
      <c r="G49" s="14" t="s">
        <v>121</v>
      </c>
      <c r="H49" s="13"/>
      <c r="I49" s="13"/>
      <c r="J49" s="14" t="s">
        <v>55</v>
      </c>
      <c r="K49" s="13"/>
      <c r="L49" s="13"/>
      <c r="M49" s="13">
        <v>4</v>
      </c>
      <c r="N49" s="13"/>
      <c r="O49" s="13"/>
      <c r="P49" s="13"/>
      <c r="Q49" s="13"/>
      <c r="R49" s="13"/>
      <c r="S49" s="13"/>
      <c r="T49" s="13"/>
      <c r="U49" s="13">
        <v>4</v>
      </c>
      <c r="V49" s="102"/>
      <c r="W49" s="102"/>
      <c r="X49" s="13"/>
      <c r="Y49" s="13"/>
      <c r="Z49" s="13"/>
      <c r="AA49" s="13"/>
      <c r="AB49" s="13"/>
      <c r="AC49" s="101">
        <v>2</v>
      </c>
      <c r="AD49" s="101" t="s">
        <v>157</v>
      </c>
      <c r="AE49" s="13"/>
      <c r="AF49" s="13"/>
    </row>
    <row r="50" spans="1:32" ht="58.5" customHeight="1">
      <c r="A50" s="102"/>
      <c r="B50" s="102"/>
      <c r="C50" s="102"/>
      <c r="D50" s="102"/>
      <c r="E50" s="102"/>
      <c r="F50" s="102"/>
      <c r="G50" s="14" t="s">
        <v>121</v>
      </c>
      <c r="H50" s="13"/>
      <c r="I50" s="13"/>
      <c r="J50" s="20" t="s">
        <v>55</v>
      </c>
      <c r="K50" s="13" t="s">
        <v>43</v>
      </c>
      <c r="L50" s="13"/>
      <c r="M50" s="13">
        <v>4</v>
      </c>
      <c r="N50" s="13"/>
      <c r="O50" s="13"/>
      <c r="P50" s="13"/>
      <c r="Q50" s="13"/>
      <c r="R50" s="13"/>
      <c r="S50" s="13"/>
      <c r="T50" s="13"/>
      <c r="U50" s="13">
        <v>4</v>
      </c>
      <c r="V50" s="102"/>
      <c r="W50" s="102"/>
      <c r="X50" s="13"/>
      <c r="Y50" s="13"/>
      <c r="Z50" s="13"/>
      <c r="AA50" s="13"/>
      <c r="AB50" s="13"/>
      <c r="AC50" s="102"/>
      <c r="AD50" s="102"/>
      <c r="AE50" s="13"/>
      <c r="AF50" s="13"/>
    </row>
    <row r="51" spans="1:32" ht="58.5" customHeight="1">
      <c r="A51" s="102"/>
      <c r="B51" s="102"/>
      <c r="C51" s="102"/>
      <c r="D51" s="102"/>
      <c r="E51" s="102"/>
      <c r="F51" s="102"/>
      <c r="G51" s="14" t="s">
        <v>121</v>
      </c>
      <c r="H51" s="13"/>
      <c r="I51" s="13"/>
      <c r="J51" s="14" t="s">
        <v>55</v>
      </c>
      <c r="K51" s="13"/>
      <c r="L51" s="13"/>
      <c r="M51" s="13">
        <v>4</v>
      </c>
      <c r="N51" s="13"/>
      <c r="O51" s="13"/>
      <c r="P51" s="13"/>
      <c r="Q51" s="13"/>
      <c r="R51" s="13"/>
      <c r="S51" s="13"/>
      <c r="T51" s="13"/>
      <c r="U51" s="13">
        <v>4</v>
      </c>
      <c r="V51" s="102"/>
      <c r="W51" s="102"/>
      <c r="X51" s="13"/>
      <c r="Y51" s="13"/>
      <c r="Z51" s="13"/>
      <c r="AA51" s="13"/>
      <c r="AB51" s="13"/>
      <c r="AC51" s="102"/>
      <c r="AD51" s="102"/>
      <c r="AE51" s="13"/>
      <c r="AF51" s="13"/>
    </row>
    <row r="52" spans="1:32" ht="75" customHeight="1">
      <c r="A52" s="100"/>
      <c r="B52" s="100"/>
      <c r="C52" s="100"/>
      <c r="D52" s="100"/>
      <c r="E52" s="100"/>
      <c r="F52" s="100"/>
      <c r="G52" s="14" t="s">
        <v>121</v>
      </c>
      <c r="H52" s="13"/>
      <c r="I52" s="13"/>
      <c r="J52" s="14" t="s">
        <v>50</v>
      </c>
      <c r="K52" s="13"/>
      <c r="L52" s="13"/>
      <c r="M52" s="13">
        <v>4</v>
      </c>
      <c r="N52" s="13"/>
      <c r="O52" s="13"/>
      <c r="P52" s="13">
        <f>SUM(O52)</f>
        <v>0</v>
      </c>
      <c r="Q52" s="13"/>
      <c r="R52" s="13">
        <f>Q52*0.5</f>
        <v>0</v>
      </c>
      <c r="S52" s="13"/>
      <c r="T52" s="13"/>
      <c r="U52" s="13">
        <f>SUM(R52+P52+N52+M52)</f>
        <v>4</v>
      </c>
      <c r="V52" s="100"/>
      <c r="W52" s="100"/>
      <c r="X52" s="13"/>
      <c r="Y52" s="13"/>
      <c r="Z52" s="13"/>
      <c r="AA52" s="13"/>
      <c r="AB52" s="13"/>
      <c r="AC52" s="100"/>
      <c r="AD52" s="100"/>
      <c r="AE52" s="13"/>
      <c r="AF52" s="13"/>
    </row>
    <row r="53" spans="1:32" ht="44.25" customHeight="1">
      <c r="A53" s="99">
        <v>2</v>
      </c>
      <c r="B53" s="99">
        <v>2</v>
      </c>
      <c r="C53" s="99" t="s">
        <v>292</v>
      </c>
      <c r="D53" s="99" t="s">
        <v>293</v>
      </c>
      <c r="E53" s="99" t="s">
        <v>294</v>
      </c>
      <c r="F53" s="99" t="s">
        <v>66</v>
      </c>
      <c r="G53" s="14" t="s">
        <v>133</v>
      </c>
      <c r="H53" s="14"/>
      <c r="I53" s="14" t="s">
        <v>134</v>
      </c>
      <c r="J53" s="14" t="s">
        <v>135</v>
      </c>
      <c r="K53" s="8"/>
      <c r="L53" s="8"/>
      <c r="M53" s="8">
        <v>4</v>
      </c>
      <c r="N53" s="8"/>
      <c r="O53" s="8"/>
      <c r="P53" s="8"/>
      <c r="Q53" s="8"/>
      <c r="R53" s="8"/>
      <c r="S53" s="8"/>
      <c r="T53" s="8"/>
      <c r="U53" s="8">
        <v>4</v>
      </c>
      <c r="V53" s="99">
        <v>16</v>
      </c>
      <c r="W53" s="99">
        <v>2</v>
      </c>
      <c r="X53" s="8"/>
      <c r="Y53" s="8"/>
      <c r="Z53" s="8"/>
      <c r="AA53" s="99">
        <v>2</v>
      </c>
      <c r="AB53" s="8"/>
      <c r="AC53" s="8"/>
      <c r="AD53" s="99" t="s">
        <v>162</v>
      </c>
      <c r="AE53" s="8"/>
      <c r="AF53" s="8"/>
    </row>
    <row r="54" spans="1:32" ht="73.5" customHeight="1">
      <c r="A54" s="100"/>
      <c r="B54" s="100"/>
      <c r="C54" s="100"/>
      <c r="D54" s="100"/>
      <c r="E54" s="100"/>
      <c r="F54" s="100"/>
      <c r="G54" s="8" t="s">
        <v>166</v>
      </c>
      <c r="H54" s="8"/>
      <c r="I54" s="8"/>
      <c r="J54" s="20" t="s">
        <v>167</v>
      </c>
      <c r="K54" s="8" t="s">
        <v>43</v>
      </c>
      <c r="L54" s="8"/>
      <c r="M54" s="8">
        <v>12</v>
      </c>
      <c r="N54" s="8"/>
      <c r="O54" s="8"/>
      <c r="P54" s="8">
        <f>SUM(O54)</f>
        <v>0</v>
      </c>
      <c r="Q54" s="8"/>
      <c r="R54" s="8">
        <f>Q54*0.5</f>
        <v>0</v>
      </c>
      <c r="S54" s="8"/>
      <c r="T54" s="8"/>
      <c r="U54" s="8">
        <v>12</v>
      </c>
      <c r="V54" s="100"/>
      <c r="W54" s="100"/>
      <c r="X54" s="8"/>
      <c r="Y54" s="8"/>
      <c r="Z54" s="8"/>
      <c r="AA54" s="100"/>
      <c r="AB54" s="8"/>
      <c r="AC54" s="8"/>
      <c r="AD54" s="100"/>
      <c r="AE54" s="8"/>
      <c r="AF54" s="8"/>
    </row>
    <row r="55" spans="1:32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17">
        <f>SUM(W5:W53)</f>
        <v>64</v>
      </c>
      <c r="X55" s="17">
        <f t="shared" ref="X55:Z55" si="16">SUM(X5:X54)</f>
        <v>7</v>
      </c>
      <c r="Y55" s="17">
        <f t="shared" si="16"/>
        <v>50</v>
      </c>
      <c r="Z55" s="17">
        <f t="shared" si="16"/>
        <v>1</v>
      </c>
      <c r="AA55" s="17">
        <f>SUM(AA6:AA53)</f>
        <v>2</v>
      </c>
      <c r="AB55" s="17">
        <f t="shared" ref="AB55:AC55" si="17">SUM(AB6:AB54)</f>
        <v>0</v>
      </c>
      <c r="AC55" s="17">
        <f t="shared" si="17"/>
        <v>4</v>
      </c>
      <c r="AD55" s="54"/>
      <c r="AE55" s="54"/>
      <c r="AF55" s="54"/>
    </row>
    <row r="56" spans="1:32" ht="15.75" customHeight="1"/>
    <row r="57" spans="1:32" ht="24.75" customHeight="1"/>
    <row r="58" spans="1:32" ht="15.75" customHeight="1"/>
    <row r="59" spans="1:32" ht="27" customHeight="1"/>
    <row r="60" spans="1:32" ht="28.5" customHeight="1"/>
    <row r="61" spans="1:32" ht="33" customHeight="1"/>
    <row r="62" spans="1:32" ht="32.25" customHeight="1"/>
    <row r="63" spans="1:32" ht="15.75" customHeight="1"/>
    <row r="64" spans="1:32" ht="15.75" customHeight="1"/>
    <row r="65" spans="1:32" ht="15.75" customHeight="1"/>
    <row r="66" spans="1:32" ht="15.75" customHeight="1"/>
    <row r="67" spans="1:32" ht="15.75" customHeight="1"/>
    <row r="68" spans="1:32" ht="15.75" customHeight="1"/>
    <row r="69" spans="1:32" ht="15.75" customHeight="1"/>
    <row r="70" spans="1:32" ht="15.75" customHeight="1"/>
    <row r="71" spans="1:32" ht="15.75" customHeight="1"/>
    <row r="72" spans="1:32" ht="15.75" customHeight="1"/>
    <row r="73" spans="1:32" ht="15.75" customHeight="1"/>
    <row r="74" spans="1:32" ht="15.75" customHeight="1"/>
    <row r="75" spans="1:32" ht="15.75" customHeight="1"/>
    <row r="76" spans="1:32" ht="15.75" customHeight="1">
      <c r="A76" s="123"/>
      <c r="B76" s="123"/>
      <c r="C76" s="78"/>
      <c r="D76" s="123"/>
      <c r="E76" s="78"/>
      <c r="F76" s="123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123"/>
      <c r="W76" s="123"/>
      <c r="X76" s="78"/>
      <c r="Y76" s="78"/>
      <c r="Z76" s="78"/>
      <c r="AA76" s="78"/>
      <c r="AB76" s="78"/>
      <c r="AC76" s="78"/>
      <c r="AD76" s="123"/>
      <c r="AE76" s="78"/>
      <c r="AF76" s="78"/>
    </row>
    <row r="77" spans="1:32" ht="15.75" customHeight="1">
      <c r="A77" s="124"/>
      <c r="B77" s="124"/>
      <c r="C77" s="79"/>
      <c r="D77" s="124"/>
      <c r="E77" s="78"/>
      <c r="F77" s="124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124"/>
      <c r="W77" s="124"/>
      <c r="X77" s="78"/>
      <c r="Y77" s="78"/>
      <c r="Z77" s="78"/>
      <c r="AA77" s="78"/>
      <c r="AB77" s="78"/>
      <c r="AC77" s="78"/>
      <c r="AD77" s="124"/>
      <c r="AE77" s="78"/>
      <c r="AF77" s="78"/>
    </row>
    <row r="78" spans="1:32" ht="15.75" customHeight="1">
      <c r="A78" s="124"/>
      <c r="B78" s="124"/>
      <c r="C78" s="79"/>
      <c r="D78" s="124"/>
      <c r="E78" s="78"/>
      <c r="F78" s="124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124"/>
      <c r="W78" s="124"/>
      <c r="X78" s="78"/>
      <c r="Y78" s="78"/>
      <c r="Z78" s="78"/>
      <c r="AA78" s="78"/>
      <c r="AB78" s="78"/>
      <c r="AC78" s="78"/>
      <c r="AD78" s="124"/>
      <c r="AE78" s="78"/>
      <c r="AF78" s="78"/>
    </row>
    <row r="79" spans="1:32" ht="15.75" customHeight="1">
      <c r="A79" s="124"/>
      <c r="B79" s="124"/>
      <c r="C79" s="79"/>
      <c r="D79" s="124"/>
      <c r="E79" s="78"/>
      <c r="F79" s="124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124"/>
      <c r="W79" s="124"/>
      <c r="X79" s="78"/>
      <c r="Y79" s="78"/>
      <c r="Z79" s="78"/>
      <c r="AA79" s="78"/>
      <c r="AB79" s="78"/>
      <c r="AC79" s="78"/>
      <c r="AD79" s="124"/>
      <c r="AE79" s="78"/>
      <c r="AF79" s="78"/>
    </row>
    <row r="80" spans="1:32" ht="15.75" customHeight="1">
      <c r="A80" s="124"/>
      <c r="B80" s="124"/>
      <c r="C80" s="79"/>
      <c r="D80" s="124"/>
      <c r="E80" s="123"/>
      <c r="F80" s="124"/>
      <c r="G80" s="78"/>
      <c r="H80" s="78"/>
      <c r="I80" s="78"/>
      <c r="J80" s="78"/>
      <c r="K80" s="123"/>
      <c r="L80" s="123"/>
      <c r="M80" s="123"/>
      <c r="N80" s="123"/>
      <c r="O80" s="78"/>
      <c r="P80" s="78"/>
      <c r="Q80" s="123"/>
      <c r="R80" s="123"/>
      <c r="S80" s="123"/>
      <c r="T80" s="123"/>
      <c r="U80" s="78"/>
      <c r="V80" s="124"/>
      <c r="W80" s="124"/>
      <c r="X80" s="123"/>
      <c r="Y80" s="123"/>
      <c r="Z80" s="123"/>
      <c r="AA80" s="123"/>
      <c r="AB80" s="123"/>
      <c r="AC80" s="123"/>
      <c r="AD80" s="124"/>
      <c r="AE80" s="78"/>
      <c r="AF80" s="78"/>
    </row>
    <row r="81" spans="1:32" ht="15.75" customHeight="1">
      <c r="A81" s="124"/>
      <c r="B81" s="124"/>
      <c r="C81" s="79"/>
      <c r="D81" s="124"/>
      <c r="E81" s="125"/>
      <c r="F81" s="124"/>
      <c r="G81" s="78"/>
      <c r="H81" s="78"/>
      <c r="I81" s="78"/>
      <c r="J81" s="78"/>
      <c r="K81" s="125"/>
      <c r="L81" s="125"/>
      <c r="M81" s="125"/>
      <c r="N81" s="125"/>
      <c r="O81" s="78"/>
      <c r="P81" s="78"/>
      <c r="Q81" s="125"/>
      <c r="R81" s="125"/>
      <c r="S81" s="125"/>
      <c r="T81" s="125"/>
      <c r="U81" s="78"/>
      <c r="V81" s="124"/>
      <c r="W81" s="124"/>
      <c r="X81" s="125"/>
      <c r="Y81" s="125"/>
      <c r="Z81" s="125"/>
      <c r="AA81" s="125"/>
      <c r="AB81" s="125"/>
      <c r="AC81" s="125"/>
      <c r="AD81" s="124"/>
      <c r="AE81" s="78"/>
      <c r="AF81" s="78"/>
    </row>
    <row r="82" spans="1:32" ht="15.75" customHeight="1">
      <c r="A82" s="124"/>
      <c r="B82" s="124"/>
      <c r="C82" s="79"/>
      <c r="D82" s="124"/>
      <c r="E82" s="123"/>
      <c r="F82" s="124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124"/>
      <c r="W82" s="124"/>
      <c r="X82" s="78"/>
      <c r="Y82" s="78"/>
      <c r="Z82" s="78"/>
      <c r="AA82" s="78"/>
      <c r="AB82" s="78"/>
      <c r="AC82" s="78"/>
      <c r="AD82" s="124"/>
      <c r="AE82" s="78"/>
      <c r="AF82" s="78"/>
    </row>
    <row r="83" spans="1:32" ht="15.75" customHeight="1">
      <c r="A83" s="124"/>
      <c r="B83" s="124"/>
      <c r="C83" s="79"/>
      <c r="D83" s="124"/>
      <c r="E83" s="124"/>
      <c r="F83" s="124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4"/>
      <c r="W83" s="124"/>
      <c r="X83" s="123"/>
      <c r="Y83" s="123"/>
      <c r="Z83" s="123"/>
      <c r="AA83" s="123"/>
      <c r="AB83" s="123"/>
      <c r="AC83" s="123"/>
      <c r="AD83" s="124"/>
      <c r="AE83" s="123"/>
      <c r="AF83" s="123"/>
    </row>
    <row r="84" spans="1:32" ht="15.75" customHeight="1">
      <c r="A84" s="124"/>
      <c r="B84" s="124"/>
      <c r="C84" s="79"/>
      <c r="D84" s="124"/>
      <c r="E84" s="125"/>
      <c r="F84" s="124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4"/>
      <c r="W84" s="124"/>
      <c r="X84" s="125"/>
      <c r="Y84" s="125"/>
      <c r="Z84" s="125"/>
      <c r="AA84" s="125"/>
      <c r="AB84" s="125"/>
      <c r="AC84" s="125"/>
      <c r="AD84" s="124"/>
      <c r="AE84" s="125"/>
      <c r="AF84" s="125"/>
    </row>
    <row r="85" spans="1:32" ht="15.75" customHeight="1">
      <c r="A85" s="124"/>
      <c r="B85" s="124"/>
      <c r="C85" s="79"/>
      <c r="D85" s="124"/>
      <c r="E85" s="78"/>
      <c r="F85" s="124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124"/>
      <c r="W85" s="124"/>
      <c r="X85" s="78"/>
      <c r="Y85" s="78"/>
      <c r="Z85" s="78"/>
      <c r="AA85" s="78"/>
      <c r="AB85" s="78"/>
      <c r="AC85" s="78"/>
      <c r="AD85" s="124"/>
      <c r="AE85" s="78"/>
      <c r="AF85" s="78"/>
    </row>
    <row r="86" spans="1:32" ht="15.75" customHeight="1">
      <c r="A86" s="125"/>
      <c r="B86" s="125"/>
      <c r="C86" s="79"/>
      <c r="D86" s="125"/>
      <c r="E86" s="78"/>
      <c r="F86" s="125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125"/>
      <c r="W86" s="125"/>
      <c r="X86" s="78"/>
      <c r="Y86" s="78"/>
      <c r="Z86" s="78"/>
      <c r="AA86" s="78"/>
      <c r="AB86" s="78"/>
      <c r="AC86" s="78"/>
      <c r="AD86" s="125"/>
      <c r="AE86" s="78"/>
      <c r="AF86" s="78"/>
    </row>
    <row r="87" spans="1:32" ht="15.75" customHeight="1">
      <c r="A87" s="123"/>
      <c r="B87" s="123"/>
      <c r="C87" s="78"/>
      <c r="D87" s="123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123"/>
      <c r="W87" s="123"/>
      <c r="X87" s="78"/>
      <c r="Y87" s="78"/>
      <c r="Z87" s="78"/>
      <c r="AA87" s="78"/>
      <c r="AB87" s="78"/>
      <c r="AC87" s="78"/>
      <c r="AD87" s="78"/>
      <c r="AE87" s="78"/>
      <c r="AF87" s="78"/>
    </row>
    <row r="88" spans="1:32" ht="15.75" customHeight="1">
      <c r="A88" s="124"/>
      <c r="B88" s="124"/>
      <c r="C88" s="79"/>
      <c r="D88" s="124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124"/>
      <c r="W88" s="124"/>
      <c r="X88" s="78"/>
      <c r="Y88" s="78"/>
      <c r="Z88" s="78"/>
      <c r="AA88" s="78"/>
      <c r="AB88" s="78"/>
      <c r="AC88" s="78"/>
      <c r="AD88" s="78"/>
      <c r="AE88" s="78"/>
      <c r="AF88" s="78"/>
    </row>
    <row r="89" spans="1:32" ht="15.75" customHeight="1">
      <c r="A89" s="125"/>
      <c r="B89" s="125"/>
      <c r="C89" s="79"/>
      <c r="D89" s="125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125"/>
      <c r="W89" s="125"/>
      <c r="X89" s="78"/>
      <c r="Y89" s="78"/>
      <c r="Z89" s="78"/>
      <c r="AA89" s="78"/>
      <c r="AB89" s="78"/>
      <c r="AC89" s="78"/>
      <c r="AD89" s="78"/>
      <c r="AE89" s="78"/>
      <c r="AF89" s="78"/>
    </row>
    <row r="90" spans="1:32" ht="15.75" customHeight="1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</row>
    <row r="91" spans="1:32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17"/>
      <c r="X91" s="17"/>
      <c r="Y91" s="17"/>
      <c r="Z91" s="17"/>
      <c r="AA91" s="17"/>
      <c r="AB91" s="17"/>
      <c r="AC91" s="17"/>
      <c r="AD91" s="54"/>
      <c r="AE91" s="54"/>
      <c r="AF91" s="54"/>
    </row>
    <row r="92" spans="1:32" ht="15.75" customHeight="1"/>
    <row r="93" spans="1:32" ht="15.75" customHeight="1"/>
    <row r="94" spans="1:32" ht="15.75" customHeight="1"/>
    <row r="95" spans="1:32" ht="15.75" customHeight="1"/>
    <row r="96" spans="1:3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181">
    <mergeCell ref="AB6:AB8"/>
    <mergeCell ref="Y25:Y26"/>
    <mergeCell ref="D5:D9"/>
    <mergeCell ref="E6:E7"/>
    <mergeCell ref="S6:S8"/>
    <mergeCell ref="T6:T8"/>
    <mergeCell ref="X6:X8"/>
    <mergeCell ref="Y6:Y7"/>
    <mergeCell ref="Z6:Z8"/>
    <mergeCell ref="AA6:AA8"/>
    <mergeCell ref="Q25:Q26"/>
    <mergeCell ref="R25:R26"/>
    <mergeCell ref="J25:J26"/>
    <mergeCell ref="K25:K26"/>
    <mergeCell ref="L25:L26"/>
    <mergeCell ref="M25:M26"/>
    <mergeCell ref="N25:N26"/>
    <mergeCell ref="O25:O26"/>
    <mergeCell ref="P25:P26"/>
    <mergeCell ref="C21:C23"/>
    <mergeCell ref="D21:D23"/>
    <mergeCell ref="A1:AF1"/>
    <mergeCell ref="AE2:AF2"/>
    <mergeCell ref="B4:AD4"/>
    <mergeCell ref="A5:A9"/>
    <mergeCell ref="B5:B9"/>
    <mergeCell ref="W5:W9"/>
    <mergeCell ref="AF6:AF8"/>
    <mergeCell ref="J7:J8"/>
    <mergeCell ref="N2:T2"/>
    <mergeCell ref="N6:N8"/>
    <mergeCell ref="O6:O8"/>
    <mergeCell ref="P6:P8"/>
    <mergeCell ref="Q6:Q8"/>
    <mergeCell ref="R6:R8"/>
    <mergeCell ref="U7:U8"/>
    <mergeCell ref="H7:H8"/>
    <mergeCell ref="I7:I8"/>
    <mergeCell ref="AC6:AC8"/>
    <mergeCell ref="AD6:AD8"/>
    <mergeCell ref="AE6:AE8"/>
    <mergeCell ref="C5:C9"/>
    <mergeCell ref="G7:G8"/>
    <mergeCell ref="A24:A31"/>
    <mergeCell ref="D24:D31"/>
    <mergeCell ref="V5:V9"/>
    <mergeCell ref="V10:V14"/>
    <mergeCell ref="W10:W14"/>
    <mergeCell ref="V15:V20"/>
    <mergeCell ref="W15:W20"/>
    <mergeCell ref="V21:V23"/>
    <mergeCell ref="W21:W23"/>
    <mergeCell ref="N27:N28"/>
    <mergeCell ref="O27:O28"/>
    <mergeCell ref="P27:P28"/>
    <mergeCell ref="Q27:Q28"/>
    <mergeCell ref="R27:R28"/>
    <mergeCell ref="A10:A14"/>
    <mergeCell ref="B10:B14"/>
    <mergeCell ref="C10:C14"/>
    <mergeCell ref="D10:D14"/>
    <mergeCell ref="A15:A20"/>
    <mergeCell ref="D15:D20"/>
    <mergeCell ref="B15:B20"/>
    <mergeCell ref="C15:C20"/>
    <mergeCell ref="A21:A23"/>
    <mergeCell ref="B21:B23"/>
    <mergeCell ref="AC27:AC28"/>
    <mergeCell ref="AD27:AD28"/>
    <mergeCell ref="AE27:AE28"/>
    <mergeCell ref="AF27:AF28"/>
    <mergeCell ref="Z25:Z26"/>
    <mergeCell ref="AA25:AA26"/>
    <mergeCell ref="AB25:AB26"/>
    <mergeCell ref="AC25:AC26"/>
    <mergeCell ref="AD25:AD26"/>
    <mergeCell ref="AE25:AE26"/>
    <mergeCell ref="AF25:AF26"/>
    <mergeCell ref="V87:V89"/>
    <mergeCell ref="W87:W89"/>
    <mergeCell ref="V76:V86"/>
    <mergeCell ref="W76:W86"/>
    <mergeCell ref="Q80:Q81"/>
    <mergeCell ref="R80:R81"/>
    <mergeCell ref="S80:S81"/>
    <mergeCell ref="T80:T81"/>
    <mergeCell ref="Z27:Z28"/>
    <mergeCell ref="AC49:AC52"/>
    <mergeCell ref="AD49:AD52"/>
    <mergeCell ref="AD53:AD54"/>
    <mergeCell ref="AD76:AD86"/>
    <mergeCell ref="AC80:AC81"/>
    <mergeCell ref="AC83:AC84"/>
    <mergeCell ref="AD32:AD46"/>
    <mergeCell ref="V53:V54"/>
    <mergeCell ref="W53:W54"/>
    <mergeCell ref="AA53:AA54"/>
    <mergeCell ref="X80:X81"/>
    <mergeCell ref="X83:X84"/>
    <mergeCell ref="Y27:Y28"/>
    <mergeCell ref="V47:V52"/>
    <mergeCell ref="W47:W52"/>
    <mergeCell ref="V32:V46"/>
    <mergeCell ref="W32:W46"/>
    <mergeCell ref="Y33:Y45"/>
    <mergeCell ref="P83:P84"/>
    <mergeCell ref="Q83:Q84"/>
    <mergeCell ref="AB83:AB84"/>
    <mergeCell ref="S27:S28"/>
    <mergeCell ref="T27:T28"/>
    <mergeCell ref="V24:V31"/>
    <mergeCell ref="W24:W31"/>
    <mergeCell ref="S25:S26"/>
    <mergeCell ref="T25:T26"/>
    <mergeCell ref="U25:U26"/>
    <mergeCell ref="X25:X26"/>
    <mergeCell ref="X27:X28"/>
    <mergeCell ref="R83:R84"/>
    <mergeCell ref="S83:S84"/>
    <mergeCell ref="T83:T84"/>
    <mergeCell ref="U83:U84"/>
    <mergeCell ref="AA27:AA28"/>
    <mergeCell ref="AB27:AB28"/>
    <mergeCell ref="AE83:AE84"/>
    <mergeCell ref="AF83:AF84"/>
    <mergeCell ref="Y80:Y81"/>
    <mergeCell ref="Z80:Z81"/>
    <mergeCell ref="AA80:AA81"/>
    <mergeCell ref="AB80:AB81"/>
    <mergeCell ref="Y83:Y84"/>
    <mergeCell ref="Z83:Z84"/>
    <mergeCell ref="AA83:AA84"/>
    <mergeCell ref="F49:F52"/>
    <mergeCell ref="A32:A46"/>
    <mergeCell ref="B32:B46"/>
    <mergeCell ref="C32:C46"/>
    <mergeCell ref="D32:D46"/>
    <mergeCell ref="F32:F46"/>
    <mergeCell ref="E33:E45"/>
    <mergeCell ref="A47:A52"/>
    <mergeCell ref="A53:A54"/>
    <mergeCell ref="M80:M81"/>
    <mergeCell ref="N80:N81"/>
    <mergeCell ref="B24:B31"/>
    <mergeCell ref="C24:C31"/>
    <mergeCell ref="E25:E26"/>
    <mergeCell ref="F25:F26"/>
    <mergeCell ref="G25:G26"/>
    <mergeCell ref="H25:H26"/>
    <mergeCell ref="E27:E28"/>
    <mergeCell ref="B47:B52"/>
    <mergeCell ref="C47:C52"/>
    <mergeCell ref="B53:B54"/>
    <mergeCell ref="C53:C54"/>
    <mergeCell ref="D47:D52"/>
    <mergeCell ref="E49:E52"/>
    <mergeCell ref="D53:D54"/>
    <mergeCell ref="E53:E54"/>
    <mergeCell ref="F53:F54"/>
    <mergeCell ref="B76:B86"/>
    <mergeCell ref="D76:D86"/>
    <mergeCell ref="F76:F86"/>
    <mergeCell ref="E80:E81"/>
    <mergeCell ref="I25:I26"/>
    <mergeCell ref="K27:K28"/>
    <mergeCell ref="A87:A89"/>
    <mergeCell ref="B87:B89"/>
    <mergeCell ref="D87:D89"/>
    <mergeCell ref="M83:M84"/>
    <mergeCell ref="N83:N84"/>
    <mergeCell ref="O83:O84"/>
    <mergeCell ref="E82:E84"/>
    <mergeCell ref="G83:G84"/>
    <mergeCell ref="H83:H84"/>
    <mergeCell ref="I83:I84"/>
    <mergeCell ref="J83:J84"/>
    <mergeCell ref="K83:K84"/>
    <mergeCell ref="L83:L84"/>
    <mergeCell ref="A76:A86"/>
    <mergeCell ref="K80:K81"/>
    <mergeCell ref="L80:L81"/>
  </mergeCells>
  <printOptions horizontalCentered="1" verticalCentered="1"/>
  <pageMargins left="0.19685039370078741" right="0.19685039370078741" top="0.19685039370078741" bottom="0.19685039370078741" header="0" footer="0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9"/>
  <sheetViews>
    <sheetView tabSelected="1" workbookViewId="0">
      <selection activeCell="I2" sqref="I1:I1048576"/>
    </sheetView>
  </sheetViews>
  <sheetFormatPr defaultColWidth="14.42578125" defaultRowHeight="15" customHeight="1"/>
  <cols>
    <col min="1" max="1" width="7" customWidth="1"/>
    <col min="2" max="2" width="5.85546875" customWidth="1"/>
    <col min="3" max="3" width="7.42578125" customWidth="1"/>
    <col min="4" max="4" width="13.85546875" customWidth="1"/>
    <col min="5" max="5" width="16" customWidth="1"/>
    <col min="6" max="6" width="8.7109375" customWidth="1"/>
    <col min="7" max="7" width="12.85546875" customWidth="1"/>
    <col min="8" max="8" width="8.7109375" customWidth="1"/>
    <col min="9" max="9" width="9.42578125" hidden="1" customWidth="1"/>
    <col min="10" max="10" width="5.42578125" customWidth="1"/>
    <col min="11" max="11" width="7" customWidth="1"/>
    <col min="12" max="13" width="8.7109375" customWidth="1"/>
    <col min="14" max="14" width="7.140625" customWidth="1"/>
    <col min="15" max="15" width="7" customWidth="1"/>
    <col min="16" max="16" width="7.42578125" customWidth="1"/>
    <col min="17" max="17" width="5.85546875" customWidth="1"/>
    <col min="18" max="18" width="6.85546875" customWidth="1"/>
    <col min="19" max="19" width="6" customWidth="1"/>
    <col min="20" max="20" width="6.42578125" customWidth="1"/>
    <col min="21" max="23" width="8.7109375" customWidth="1"/>
    <col min="24" max="24" width="7.42578125" customWidth="1"/>
    <col min="25" max="25" width="6.42578125" customWidth="1"/>
    <col min="26" max="27" width="7.140625" customWidth="1"/>
    <col min="28" max="28" width="5.7109375" customWidth="1"/>
    <col min="29" max="29" width="6.140625" customWidth="1"/>
    <col min="30" max="30" width="10.85546875" customWidth="1"/>
    <col min="31" max="33" width="8.7109375" customWidth="1"/>
  </cols>
  <sheetData>
    <row r="1" spans="1:33" ht="15" customHeight="1">
      <c r="A1" s="11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3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8" t="s">
        <v>1</v>
      </c>
      <c r="O2" s="97"/>
      <c r="P2" s="97"/>
      <c r="Q2" s="97"/>
      <c r="R2" s="97"/>
      <c r="S2" s="97"/>
      <c r="T2" s="98"/>
      <c r="U2" s="1"/>
      <c r="V2" s="1"/>
      <c r="W2" s="1"/>
      <c r="X2" s="1"/>
      <c r="Y2" s="1"/>
      <c r="Z2" s="1"/>
      <c r="AA2" s="1"/>
      <c r="AB2" s="1"/>
      <c r="AC2" s="1"/>
      <c r="AD2" s="1"/>
      <c r="AE2" s="118" t="s">
        <v>2</v>
      </c>
      <c r="AF2" s="98"/>
    </row>
    <row r="3" spans="1:33" ht="89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295</v>
      </c>
      <c r="G3" s="2" t="s">
        <v>9</v>
      </c>
      <c r="H3" s="2" t="s">
        <v>197</v>
      </c>
      <c r="I3" s="2" t="s">
        <v>11</v>
      </c>
      <c r="J3" s="2" t="s">
        <v>12</v>
      </c>
      <c r="K3" s="2" t="s">
        <v>13</v>
      </c>
      <c r="L3" s="2" t="s">
        <v>296</v>
      </c>
      <c r="M3" s="2" t="s">
        <v>297</v>
      </c>
      <c r="N3" s="2" t="s">
        <v>298</v>
      </c>
      <c r="O3" s="2" t="s">
        <v>17</v>
      </c>
      <c r="P3" s="80" t="s">
        <v>18</v>
      </c>
      <c r="Q3" s="2" t="s">
        <v>19</v>
      </c>
      <c r="R3" s="80" t="s">
        <v>20</v>
      </c>
      <c r="S3" s="2" t="s">
        <v>21</v>
      </c>
      <c r="T3" s="80" t="s">
        <v>22</v>
      </c>
      <c r="U3" s="2" t="s">
        <v>23</v>
      </c>
      <c r="V3" s="2" t="s">
        <v>198</v>
      </c>
      <c r="W3" s="2" t="s">
        <v>299</v>
      </c>
      <c r="X3" s="2" t="s">
        <v>300</v>
      </c>
      <c r="Y3" s="2" t="s">
        <v>301</v>
      </c>
      <c r="Z3" s="2" t="s">
        <v>302</v>
      </c>
      <c r="AA3" s="2" t="s">
        <v>303</v>
      </c>
      <c r="AB3" s="2" t="s">
        <v>304</v>
      </c>
      <c r="AC3" s="2" t="s">
        <v>305</v>
      </c>
      <c r="AD3" s="2" t="s">
        <v>32</v>
      </c>
      <c r="AE3" s="2" t="s">
        <v>33</v>
      </c>
      <c r="AF3" s="2" t="s">
        <v>34</v>
      </c>
    </row>
    <row r="4" spans="1:33" ht="15" customHeight="1">
      <c r="A4" s="141" t="s">
        <v>306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</row>
    <row r="5" spans="1:33" ht="51" customHeight="1">
      <c r="A5" s="101">
        <v>3</v>
      </c>
      <c r="B5" s="101">
        <v>1</v>
      </c>
      <c r="C5" s="101" t="s">
        <v>307</v>
      </c>
      <c r="D5" s="101" t="s">
        <v>308</v>
      </c>
      <c r="E5" s="13" t="s">
        <v>309</v>
      </c>
      <c r="F5" s="13" t="s">
        <v>66</v>
      </c>
      <c r="G5" s="13" t="s">
        <v>86</v>
      </c>
      <c r="H5" s="13" t="s">
        <v>87</v>
      </c>
      <c r="I5" s="13" t="s">
        <v>61</v>
      </c>
      <c r="J5" s="13" t="s">
        <v>88</v>
      </c>
      <c r="K5" s="13"/>
      <c r="L5" s="13"/>
      <c r="M5" s="13">
        <v>16</v>
      </c>
      <c r="N5" s="13"/>
      <c r="O5" s="13"/>
      <c r="P5" s="13">
        <f t="shared" ref="P5:P7" si="0">SUM(O5)</f>
        <v>0</v>
      </c>
      <c r="Q5" s="13"/>
      <c r="R5" s="13">
        <f t="shared" ref="R5:R7" si="1">Q5*0.5</f>
        <v>0</v>
      </c>
      <c r="S5" s="13"/>
      <c r="T5" s="13">
        <f t="shared" ref="T5:T7" si="2">S16*0.1</f>
        <v>0</v>
      </c>
      <c r="U5" s="13">
        <f t="shared" ref="U5:U7" si="3">SUM(R5+P5+N5+M5)</f>
        <v>16</v>
      </c>
      <c r="V5" s="101">
        <v>64</v>
      </c>
      <c r="W5" s="101">
        <v>8</v>
      </c>
      <c r="X5" s="13"/>
      <c r="Y5" s="13">
        <v>2</v>
      </c>
      <c r="Z5" s="13"/>
      <c r="AA5" s="13"/>
      <c r="AB5" s="13"/>
      <c r="AC5" s="13"/>
      <c r="AD5" s="13" t="s">
        <v>210</v>
      </c>
      <c r="AE5" s="13"/>
      <c r="AF5" s="13"/>
      <c r="AG5" s="81"/>
    </row>
    <row r="6" spans="1:33" ht="48" customHeight="1">
      <c r="A6" s="102"/>
      <c r="B6" s="102"/>
      <c r="C6" s="102"/>
      <c r="D6" s="102"/>
      <c r="E6" s="13" t="s">
        <v>310</v>
      </c>
      <c r="F6" s="13" t="s">
        <v>66</v>
      </c>
      <c r="G6" s="14" t="s">
        <v>121</v>
      </c>
      <c r="H6" s="13"/>
      <c r="I6" s="13"/>
      <c r="J6" s="14" t="s">
        <v>55</v>
      </c>
      <c r="K6" s="13"/>
      <c r="L6" s="13"/>
      <c r="M6" s="13">
        <v>16</v>
      </c>
      <c r="N6" s="13"/>
      <c r="O6" s="13"/>
      <c r="P6" s="13">
        <f t="shared" si="0"/>
        <v>0</v>
      </c>
      <c r="Q6" s="13"/>
      <c r="R6" s="13">
        <f t="shared" si="1"/>
        <v>0</v>
      </c>
      <c r="S6" s="13"/>
      <c r="T6" s="13">
        <f t="shared" si="2"/>
        <v>0</v>
      </c>
      <c r="U6" s="13">
        <f t="shared" si="3"/>
        <v>16</v>
      </c>
      <c r="V6" s="102"/>
      <c r="W6" s="102"/>
      <c r="X6" s="13"/>
      <c r="Y6" s="13">
        <v>2</v>
      </c>
      <c r="Z6" s="13"/>
      <c r="AA6" s="13"/>
      <c r="AB6" s="13"/>
      <c r="AC6" s="13"/>
      <c r="AD6" s="13" t="s">
        <v>210</v>
      </c>
      <c r="AE6" s="13"/>
      <c r="AF6" s="13"/>
      <c r="AG6" s="81"/>
    </row>
    <row r="7" spans="1:33" ht="63.75" customHeight="1">
      <c r="A7" s="102"/>
      <c r="B7" s="102"/>
      <c r="C7" s="102"/>
      <c r="D7" s="102"/>
      <c r="E7" s="13" t="s">
        <v>311</v>
      </c>
      <c r="F7" s="13" t="s">
        <v>66</v>
      </c>
      <c r="G7" s="14" t="s">
        <v>121</v>
      </c>
      <c r="H7" s="13"/>
      <c r="I7" s="13"/>
      <c r="J7" s="14" t="s">
        <v>55</v>
      </c>
      <c r="K7" s="13"/>
      <c r="L7" s="13"/>
      <c r="M7" s="13">
        <v>8</v>
      </c>
      <c r="N7" s="13"/>
      <c r="O7" s="13"/>
      <c r="P7" s="13">
        <f t="shared" si="0"/>
        <v>0</v>
      </c>
      <c r="Q7" s="13"/>
      <c r="R7" s="13">
        <f t="shared" si="1"/>
        <v>0</v>
      </c>
      <c r="S7" s="13"/>
      <c r="T7" s="13">
        <f t="shared" si="2"/>
        <v>0</v>
      </c>
      <c r="U7" s="21">
        <f t="shared" si="3"/>
        <v>8</v>
      </c>
      <c r="V7" s="102"/>
      <c r="W7" s="102"/>
      <c r="X7" s="13"/>
      <c r="Y7" s="21">
        <v>1</v>
      </c>
      <c r="Z7" s="13"/>
      <c r="AA7" s="13"/>
      <c r="AB7" s="13"/>
      <c r="AC7" s="13"/>
      <c r="AD7" s="13" t="s">
        <v>210</v>
      </c>
      <c r="AE7" s="13"/>
      <c r="AF7" s="13"/>
      <c r="AG7" s="81"/>
    </row>
    <row r="8" spans="1:33" ht="74.25" customHeight="1">
      <c r="A8" s="102"/>
      <c r="B8" s="102"/>
      <c r="C8" s="102"/>
      <c r="D8" s="102"/>
      <c r="E8" s="13" t="s">
        <v>312</v>
      </c>
      <c r="F8" s="13" t="s">
        <v>66</v>
      </c>
      <c r="G8" s="13" t="s">
        <v>313</v>
      </c>
      <c r="H8" s="13" t="s">
        <v>66</v>
      </c>
      <c r="I8" s="13" t="s">
        <v>68</v>
      </c>
      <c r="J8" s="13" t="s">
        <v>42</v>
      </c>
      <c r="K8" s="13" t="s">
        <v>43</v>
      </c>
      <c r="L8" s="13" t="s">
        <v>110</v>
      </c>
      <c r="M8" s="13">
        <v>16</v>
      </c>
      <c r="N8" s="13"/>
      <c r="O8" s="13"/>
      <c r="P8" s="13"/>
      <c r="Q8" s="13"/>
      <c r="R8" s="13"/>
      <c r="S8" s="13"/>
      <c r="T8" s="15"/>
      <c r="U8" s="13">
        <v>16</v>
      </c>
      <c r="V8" s="102"/>
      <c r="W8" s="102"/>
      <c r="X8" s="15"/>
      <c r="Y8" s="13">
        <v>2</v>
      </c>
      <c r="Z8" s="12"/>
      <c r="AA8" s="13"/>
      <c r="AB8" s="13"/>
      <c r="AC8" s="13"/>
      <c r="AD8" s="13" t="s">
        <v>210</v>
      </c>
      <c r="AE8" s="13"/>
      <c r="AF8" s="13"/>
    </row>
    <row r="9" spans="1:33" ht="55.5" customHeight="1">
      <c r="A9" s="102"/>
      <c r="B9" s="102"/>
      <c r="C9" s="102"/>
      <c r="D9" s="102"/>
      <c r="E9" s="101" t="s">
        <v>314</v>
      </c>
      <c r="F9" s="13" t="s">
        <v>216</v>
      </c>
      <c r="G9" s="14" t="s">
        <v>121</v>
      </c>
      <c r="H9" s="13"/>
      <c r="I9" s="13"/>
      <c r="J9" s="14" t="s">
        <v>55</v>
      </c>
      <c r="K9" s="13"/>
      <c r="L9" s="13"/>
      <c r="M9" s="13">
        <v>4</v>
      </c>
      <c r="N9" s="13"/>
      <c r="O9" s="13"/>
      <c r="P9" s="13"/>
      <c r="Q9" s="13"/>
      <c r="R9" s="13"/>
      <c r="S9" s="13"/>
      <c r="T9" s="13">
        <f t="shared" ref="T9:T11" si="4">S20*0.1</f>
        <v>0</v>
      </c>
      <c r="U9" s="10">
        <v>4</v>
      </c>
      <c r="V9" s="102"/>
      <c r="W9" s="102"/>
      <c r="X9" s="101"/>
      <c r="Y9" s="112">
        <v>1</v>
      </c>
      <c r="Z9" s="101"/>
      <c r="AA9" s="101"/>
      <c r="AB9" s="101"/>
      <c r="AC9" s="101"/>
      <c r="AD9" s="101" t="s">
        <v>210</v>
      </c>
      <c r="AE9" s="101"/>
      <c r="AF9" s="101"/>
    </row>
    <row r="10" spans="1:33" ht="42" customHeight="1">
      <c r="A10" s="100"/>
      <c r="B10" s="100"/>
      <c r="C10" s="100"/>
      <c r="D10" s="100"/>
      <c r="E10" s="100"/>
      <c r="F10" s="13" t="s">
        <v>216</v>
      </c>
      <c r="G10" s="14" t="s">
        <v>121</v>
      </c>
      <c r="H10" s="13"/>
      <c r="I10" s="13"/>
      <c r="J10" s="14" t="s">
        <v>55</v>
      </c>
      <c r="K10" s="13"/>
      <c r="L10" s="13"/>
      <c r="M10" s="13">
        <v>4</v>
      </c>
      <c r="N10" s="13"/>
      <c r="O10" s="13"/>
      <c r="P10" s="13">
        <f t="shared" ref="P10:P11" si="5">SUM(O10)</f>
        <v>0</v>
      </c>
      <c r="Q10" s="13"/>
      <c r="R10" s="13">
        <f t="shared" ref="R10:R11" si="6">Q10*0.5</f>
        <v>0</v>
      </c>
      <c r="S10" s="13"/>
      <c r="T10" s="13">
        <f t="shared" si="4"/>
        <v>0</v>
      </c>
      <c r="U10" s="13">
        <f>SUM(R10+P10+N10+M10)</f>
        <v>4</v>
      </c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3" ht="58.5" customHeight="1">
      <c r="A11" s="117">
        <v>3</v>
      </c>
      <c r="B11" s="117">
        <v>1</v>
      </c>
      <c r="C11" s="117" t="s">
        <v>315</v>
      </c>
      <c r="D11" s="117" t="s">
        <v>316</v>
      </c>
      <c r="E11" s="99" t="s">
        <v>317</v>
      </c>
      <c r="F11" s="99" t="s">
        <v>244</v>
      </c>
      <c r="G11" s="82" t="s">
        <v>249</v>
      </c>
      <c r="H11" s="83" t="s">
        <v>244</v>
      </c>
      <c r="I11" s="8" t="s">
        <v>61</v>
      </c>
      <c r="J11" s="8" t="s">
        <v>42</v>
      </c>
      <c r="K11" s="8" t="s">
        <v>43</v>
      </c>
      <c r="L11" s="117"/>
      <c r="M11" s="1">
        <v>8</v>
      </c>
      <c r="N11" s="1"/>
      <c r="O11" s="1"/>
      <c r="P11" s="1">
        <f t="shared" si="5"/>
        <v>0</v>
      </c>
      <c r="Q11" s="1"/>
      <c r="R11" s="1">
        <f t="shared" si="6"/>
        <v>0</v>
      </c>
      <c r="S11" s="1"/>
      <c r="T11" s="1">
        <f t="shared" si="4"/>
        <v>0</v>
      </c>
      <c r="U11" s="1">
        <v>8</v>
      </c>
      <c r="V11" s="117">
        <v>56</v>
      </c>
      <c r="W11" s="117">
        <v>7</v>
      </c>
      <c r="X11" s="1"/>
      <c r="Y11" s="129">
        <v>2</v>
      </c>
      <c r="Z11" s="1"/>
      <c r="AA11" s="1"/>
      <c r="AB11" s="1"/>
      <c r="AC11" s="1"/>
      <c r="AD11" s="129" t="s">
        <v>210</v>
      </c>
      <c r="AE11" s="1"/>
      <c r="AF11" s="1"/>
      <c r="AG11" s="81"/>
    </row>
    <row r="12" spans="1:33" ht="54" customHeight="1">
      <c r="A12" s="102"/>
      <c r="B12" s="102"/>
      <c r="C12" s="102"/>
      <c r="D12" s="102"/>
      <c r="E12" s="100"/>
      <c r="F12" s="100"/>
      <c r="G12" s="84" t="s">
        <v>318</v>
      </c>
      <c r="H12" s="83" t="s">
        <v>244</v>
      </c>
      <c r="I12" s="8" t="s">
        <v>61</v>
      </c>
      <c r="J12" s="37" t="s">
        <v>62</v>
      </c>
      <c r="K12" s="84"/>
      <c r="L12" s="100"/>
      <c r="M12" s="18">
        <v>8</v>
      </c>
      <c r="N12" s="18"/>
      <c r="O12" s="18"/>
      <c r="P12" s="18"/>
      <c r="Q12" s="18"/>
      <c r="R12" s="18"/>
      <c r="S12" s="18"/>
      <c r="T12" s="18"/>
      <c r="U12" s="18">
        <v>8</v>
      </c>
      <c r="V12" s="102"/>
      <c r="W12" s="102"/>
      <c r="X12" s="18"/>
      <c r="Y12" s="100"/>
      <c r="Z12" s="18"/>
      <c r="AA12" s="18"/>
      <c r="AB12" s="18"/>
      <c r="AC12" s="18"/>
      <c r="AD12" s="100"/>
      <c r="AE12" s="18"/>
      <c r="AF12" s="18"/>
      <c r="AG12" s="81"/>
    </row>
    <row r="13" spans="1:33" ht="36" customHeight="1">
      <c r="A13" s="102"/>
      <c r="B13" s="102"/>
      <c r="C13" s="102"/>
      <c r="D13" s="102"/>
      <c r="E13" s="99" t="s">
        <v>319</v>
      </c>
      <c r="F13" s="99" t="s">
        <v>66</v>
      </c>
      <c r="G13" s="111" t="s">
        <v>121</v>
      </c>
      <c r="H13" s="117"/>
      <c r="I13" s="117"/>
      <c r="J13" s="111" t="s">
        <v>55</v>
      </c>
      <c r="K13" s="117"/>
      <c r="L13" s="117"/>
      <c r="M13" s="117">
        <v>8</v>
      </c>
      <c r="N13" s="117"/>
      <c r="O13" s="117"/>
      <c r="P13" s="117">
        <f>SUM(O14)</f>
        <v>0</v>
      </c>
      <c r="Q13" s="117"/>
      <c r="R13" s="117">
        <f>Q14*0.5</f>
        <v>0</v>
      </c>
      <c r="S13" s="117"/>
      <c r="T13" s="117">
        <f>S23*0.1</f>
        <v>0</v>
      </c>
      <c r="U13" s="117">
        <v>8</v>
      </c>
      <c r="V13" s="102"/>
      <c r="W13" s="102"/>
      <c r="X13" s="117"/>
      <c r="Y13" s="117">
        <v>1</v>
      </c>
      <c r="Z13" s="117"/>
      <c r="AA13" s="117"/>
      <c r="AB13" s="117"/>
      <c r="AC13" s="117"/>
      <c r="AD13" s="129" t="s">
        <v>210</v>
      </c>
      <c r="AE13" s="117"/>
      <c r="AF13" s="117"/>
      <c r="AG13" s="81"/>
    </row>
    <row r="14" spans="1:33" ht="54.75" customHeight="1">
      <c r="A14" s="102"/>
      <c r="B14" s="102"/>
      <c r="C14" s="102"/>
      <c r="D14" s="10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2"/>
      <c r="W14" s="102"/>
      <c r="X14" s="100"/>
      <c r="Y14" s="100"/>
      <c r="Z14" s="100"/>
      <c r="AA14" s="100"/>
      <c r="AB14" s="100"/>
      <c r="AC14" s="100"/>
      <c r="AD14" s="100"/>
      <c r="AE14" s="100"/>
      <c r="AF14" s="100"/>
      <c r="AG14" s="81"/>
    </row>
    <row r="15" spans="1:33" ht="90" customHeight="1">
      <c r="A15" s="102"/>
      <c r="B15" s="102"/>
      <c r="C15" s="102"/>
      <c r="D15" s="102"/>
      <c r="E15" s="8" t="s">
        <v>320</v>
      </c>
      <c r="F15" s="8" t="s">
        <v>66</v>
      </c>
      <c r="G15" s="1" t="s">
        <v>321</v>
      </c>
      <c r="H15" s="1" t="s">
        <v>244</v>
      </c>
      <c r="I15" s="8" t="s">
        <v>61</v>
      </c>
      <c r="J15" s="1" t="s">
        <v>42</v>
      </c>
      <c r="K15" s="1"/>
      <c r="L15" s="1"/>
      <c r="M15" s="1">
        <v>16</v>
      </c>
      <c r="N15" s="1"/>
      <c r="O15" s="1"/>
      <c r="P15" s="1">
        <f t="shared" ref="P15:P16" si="7">SUM(O15)</f>
        <v>0</v>
      </c>
      <c r="Q15" s="1"/>
      <c r="R15" s="1">
        <f t="shared" ref="R15:R16" si="8">Q15*0.5</f>
        <v>0</v>
      </c>
      <c r="S15" s="1"/>
      <c r="T15" s="1">
        <v>0</v>
      </c>
      <c r="U15" s="1">
        <f t="shared" ref="U15:U16" si="9">SUM(R15+P15+N15+M15)</f>
        <v>16</v>
      </c>
      <c r="V15" s="102"/>
      <c r="W15" s="102"/>
      <c r="X15" s="1"/>
      <c r="Y15" s="1">
        <v>2</v>
      </c>
      <c r="Z15" s="1"/>
      <c r="AA15" s="1"/>
      <c r="AB15" s="1"/>
      <c r="AC15" s="1"/>
      <c r="AD15" s="16" t="s">
        <v>210</v>
      </c>
      <c r="AE15" s="1"/>
      <c r="AF15" s="1"/>
      <c r="AG15" s="81"/>
    </row>
    <row r="16" spans="1:33" ht="81.75" customHeight="1">
      <c r="A16" s="100"/>
      <c r="B16" s="100"/>
      <c r="C16" s="100"/>
      <c r="D16" s="100"/>
      <c r="E16" s="8" t="s">
        <v>322</v>
      </c>
      <c r="F16" s="8" t="s">
        <v>66</v>
      </c>
      <c r="G16" s="14" t="s">
        <v>121</v>
      </c>
      <c r="H16" s="1"/>
      <c r="I16" s="1"/>
      <c r="J16" s="14" t="s">
        <v>55</v>
      </c>
      <c r="K16" s="1"/>
      <c r="L16" s="1"/>
      <c r="M16" s="1">
        <v>16</v>
      </c>
      <c r="N16" s="1"/>
      <c r="O16" s="1"/>
      <c r="P16" s="1">
        <f t="shared" si="7"/>
        <v>0</v>
      </c>
      <c r="Q16" s="1"/>
      <c r="R16" s="1">
        <f t="shared" si="8"/>
        <v>0</v>
      </c>
      <c r="S16" s="1"/>
      <c r="T16" s="1">
        <f>S17*0.1</f>
        <v>0</v>
      </c>
      <c r="U16" s="1">
        <f t="shared" si="9"/>
        <v>16</v>
      </c>
      <c r="V16" s="100"/>
      <c r="W16" s="100"/>
      <c r="X16" s="1"/>
      <c r="Y16" s="1">
        <v>2</v>
      </c>
      <c r="Z16" s="1"/>
      <c r="AA16" s="1"/>
      <c r="AB16" s="1"/>
      <c r="AC16" s="1"/>
      <c r="AD16" s="16" t="s">
        <v>210</v>
      </c>
      <c r="AE16" s="1"/>
      <c r="AF16" s="1"/>
      <c r="AG16" s="81"/>
    </row>
    <row r="17" spans="1:33" ht="63" customHeight="1">
      <c r="A17" s="101">
        <v>3</v>
      </c>
      <c r="B17" s="101">
        <v>2</v>
      </c>
      <c r="C17" s="101" t="s">
        <v>323</v>
      </c>
      <c r="D17" s="101" t="s">
        <v>324</v>
      </c>
      <c r="E17" s="101" t="s">
        <v>325</v>
      </c>
      <c r="F17" s="101" t="s">
        <v>238</v>
      </c>
      <c r="G17" s="101" t="s">
        <v>326</v>
      </c>
      <c r="H17" s="101" t="s">
        <v>238</v>
      </c>
      <c r="I17" s="101" t="s">
        <v>93</v>
      </c>
      <c r="J17" s="101" t="s">
        <v>42</v>
      </c>
      <c r="K17" s="101"/>
      <c r="L17" s="101"/>
      <c r="M17" s="101">
        <v>16</v>
      </c>
      <c r="N17" s="101"/>
      <c r="O17" s="101"/>
      <c r="P17" s="101">
        <f>SUM(O18)</f>
        <v>0</v>
      </c>
      <c r="Q17" s="101"/>
      <c r="R17" s="101">
        <f>Q18*0.5</f>
        <v>0</v>
      </c>
      <c r="S17" s="101"/>
      <c r="T17" s="101">
        <f>S19*0.1</f>
        <v>0</v>
      </c>
      <c r="U17" s="101">
        <f>SUM(R17+P17+N18+M17)</f>
        <v>16</v>
      </c>
      <c r="V17" s="101">
        <v>72</v>
      </c>
      <c r="W17" s="101">
        <v>9</v>
      </c>
      <c r="X17" s="101"/>
      <c r="Y17" s="101">
        <v>2</v>
      </c>
      <c r="Z17" s="101"/>
      <c r="AA17" s="101"/>
      <c r="AB17" s="101"/>
      <c r="AC17" s="101"/>
      <c r="AD17" s="101" t="s">
        <v>327</v>
      </c>
      <c r="AE17" s="135" t="s">
        <v>328</v>
      </c>
      <c r="AF17" s="101" t="s">
        <v>329</v>
      </c>
      <c r="AG17" s="81"/>
    </row>
    <row r="18" spans="1:33" ht="57" customHeight="1">
      <c r="A18" s="102"/>
      <c r="B18" s="102"/>
      <c r="C18" s="102"/>
      <c r="D18" s="10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2"/>
      <c r="W18" s="102"/>
      <c r="X18" s="100"/>
      <c r="Y18" s="100"/>
      <c r="Z18" s="100"/>
      <c r="AA18" s="100"/>
      <c r="AB18" s="100"/>
      <c r="AC18" s="100"/>
      <c r="AD18" s="100"/>
      <c r="AE18" s="100"/>
      <c r="AF18" s="100"/>
      <c r="AG18" s="81"/>
    </row>
    <row r="19" spans="1:33" ht="63" customHeight="1">
      <c r="A19" s="102"/>
      <c r="B19" s="102"/>
      <c r="C19" s="102"/>
      <c r="D19" s="102"/>
      <c r="E19" s="13" t="s">
        <v>330</v>
      </c>
      <c r="F19" s="13" t="s">
        <v>331</v>
      </c>
      <c r="G19" s="13" t="s">
        <v>332</v>
      </c>
      <c r="H19" s="13" t="s">
        <v>331</v>
      </c>
      <c r="I19" s="13" t="s">
        <v>93</v>
      </c>
      <c r="J19" s="13" t="s">
        <v>62</v>
      </c>
      <c r="K19" s="13" t="s">
        <v>43</v>
      </c>
      <c r="L19" s="13"/>
      <c r="M19" s="13">
        <v>8</v>
      </c>
      <c r="N19" s="13"/>
      <c r="O19" s="13"/>
      <c r="P19" s="13">
        <f t="shared" ref="P19:P23" si="10">SUM(O19)</f>
        <v>0</v>
      </c>
      <c r="Q19" s="13"/>
      <c r="R19" s="13">
        <f t="shared" ref="R19:R23" si="11">Q19*0.5</f>
        <v>0</v>
      </c>
      <c r="S19" s="13"/>
      <c r="T19" s="13">
        <f t="shared" ref="T19:T22" si="12">S20*0.1</f>
        <v>0</v>
      </c>
      <c r="U19" s="13">
        <f t="shared" ref="U19:U23" si="13">SUM(R19+P19+N19+M19)</f>
        <v>8</v>
      </c>
      <c r="V19" s="102"/>
      <c r="W19" s="102"/>
      <c r="X19" s="13"/>
      <c r="Y19" s="13">
        <v>1</v>
      </c>
      <c r="Z19" s="13"/>
      <c r="AA19" s="13"/>
      <c r="AB19" s="13"/>
      <c r="AC19" s="13"/>
      <c r="AD19" s="13" t="s">
        <v>327</v>
      </c>
      <c r="AE19" s="13" t="s">
        <v>333</v>
      </c>
      <c r="AF19" s="13" t="s">
        <v>334</v>
      </c>
      <c r="AG19" s="81"/>
    </row>
    <row r="20" spans="1:33" ht="69" customHeight="1">
      <c r="A20" s="102"/>
      <c r="B20" s="102"/>
      <c r="C20" s="102"/>
      <c r="D20" s="102"/>
      <c r="E20" s="13" t="s">
        <v>335</v>
      </c>
      <c r="F20" s="13" t="s">
        <v>336</v>
      </c>
      <c r="G20" s="14" t="s">
        <v>337</v>
      </c>
      <c r="H20" s="13"/>
      <c r="I20" s="13"/>
      <c r="J20" s="14" t="s">
        <v>55</v>
      </c>
      <c r="K20" s="13"/>
      <c r="L20" s="13"/>
      <c r="M20" s="13">
        <v>16</v>
      </c>
      <c r="N20" s="13"/>
      <c r="O20" s="13"/>
      <c r="P20" s="13">
        <f t="shared" si="10"/>
        <v>0</v>
      </c>
      <c r="Q20" s="13"/>
      <c r="R20" s="13">
        <f t="shared" si="11"/>
        <v>0</v>
      </c>
      <c r="S20" s="13"/>
      <c r="T20" s="13">
        <f t="shared" si="12"/>
        <v>0</v>
      </c>
      <c r="U20" s="13">
        <f t="shared" si="13"/>
        <v>16</v>
      </c>
      <c r="V20" s="102"/>
      <c r="W20" s="102"/>
      <c r="X20" s="13"/>
      <c r="Y20" s="13">
        <v>2</v>
      </c>
      <c r="Z20" s="13"/>
      <c r="AA20" s="13"/>
      <c r="AB20" s="13"/>
      <c r="AC20" s="13"/>
      <c r="AD20" s="13" t="s">
        <v>327</v>
      </c>
      <c r="AE20" s="13"/>
      <c r="AF20" s="13"/>
      <c r="AG20" s="81"/>
    </row>
    <row r="21" spans="1:33" ht="57.75" customHeight="1">
      <c r="A21" s="102"/>
      <c r="B21" s="102"/>
      <c r="C21" s="102"/>
      <c r="D21" s="102"/>
      <c r="E21" s="13" t="s">
        <v>338</v>
      </c>
      <c r="F21" s="13" t="s">
        <v>339</v>
      </c>
      <c r="G21" s="14" t="s">
        <v>337</v>
      </c>
      <c r="H21" s="13"/>
      <c r="I21" s="13"/>
      <c r="J21" s="14" t="s">
        <v>55</v>
      </c>
      <c r="K21" s="13"/>
      <c r="L21" s="13"/>
      <c r="M21" s="13">
        <v>8</v>
      </c>
      <c r="N21" s="13"/>
      <c r="O21" s="13"/>
      <c r="P21" s="13">
        <f t="shared" si="10"/>
        <v>0</v>
      </c>
      <c r="Q21" s="13"/>
      <c r="R21" s="13">
        <f t="shared" si="11"/>
        <v>0</v>
      </c>
      <c r="S21" s="13"/>
      <c r="T21" s="13">
        <f t="shared" si="12"/>
        <v>0</v>
      </c>
      <c r="U21" s="13">
        <f t="shared" si="13"/>
        <v>8</v>
      </c>
      <c r="V21" s="102"/>
      <c r="W21" s="102"/>
      <c r="X21" s="13"/>
      <c r="Y21" s="13">
        <v>1</v>
      </c>
      <c r="Z21" s="13"/>
      <c r="AA21" s="13"/>
      <c r="AB21" s="13"/>
      <c r="AC21" s="13"/>
      <c r="AD21" s="13" t="s">
        <v>340</v>
      </c>
      <c r="AE21" s="13"/>
      <c r="AF21" s="13"/>
      <c r="AG21" s="81"/>
    </row>
    <row r="22" spans="1:33" ht="53.25" customHeight="1">
      <c r="A22" s="102"/>
      <c r="B22" s="102"/>
      <c r="C22" s="102"/>
      <c r="D22" s="102"/>
      <c r="E22" s="13" t="s">
        <v>341</v>
      </c>
      <c r="F22" s="13" t="s">
        <v>342</v>
      </c>
      <c r="G22" s="13" t="s">
        <v>343</v>
      </c>
      <c r="H22" s="13" t="s">
        <v>342</v>
      </c>
      <c r="I22" s="13" t="s">
        <v>68</v>
      </c>
      <c r="J22" s="13" t="s">
        <v>62</v>
      </c>
      <c r="K22" s="13"/>
      <c r="L22" s="13"/>
      <c r="M22" s="13">
        <v>8</v>
      </c>
      <c r="N22" s="13"/>
      <c r="O22" s="13"/>
      <c r="P22" s="13">
        <f t="shared" si="10"/>
        <v>0</v>
      </c>
      <c r="Q22" s="13"/>
      <c r="R22" s="13">
        <f t="shared" si="11"/>
        <v>0</v>
      </c>
      <c r="S22" s="13"/>
      <c r="T22" s="13">
        <f t="shared" si="12"/>
        <v>0</v>
      </c>
      <c r="U22" s="13">
        <f t="shared" si="13"/>
        <v>8</v>
      </c>
      <c r="V22" s="102"/>
      <c r="W22" s="102"/>
      <c r="X22" s="13"/>
      <c r="Y22" s="13">
        <v>1</v>
      </c>
      <c r="Z22" s="13"/>
      <c r="AA22" s="13"/>
      <c r="AB22" s="13"/>
      <c r="AC22" s="13"/>
      <c r="AD22" s="13" t="s">
        <v>340</v>
      </c>
      <c r="AE22" s="13"/>
      <c r="AF22" s="13"/>
      <c r="AG22" s="81"/>
    </row>
    <row r="23" spans="1:33" ht="51" customHeight="1">
      <c r="A23" s="100"/>
      <c r="B23" s="100"/>
      <c r="C23" s="100"/>
      <c r="D23" s="100"/>
      <c r="E23" s="21" t="s">
        <v>344</v>
      </c>
      <c r="F23" s="13" t="s">
        <v>345</v>
      </c>
      <c r="G23" s="13" t="s">
        <v>346</v>
      </c>
      <c r="H23" s="13" t="s">
        <v>345</v>
      </c>
      <c r="I23" s="13" t="s">
        <v>93</v>
      </c>
      <c r="J23" s="13" t="s">
        <v>62</v>
      </c>
      <c r="K23" s="13"/>
      <c r="L23" s="13"/>
      <c r="M23" s="13">
        <v>16</v>
      </c>
      <c r="N23" s="13"/>
      <c r="O23" s="13"/>
      <c r="P23" s="13">
        <f t="shared" si="10"/>
        <v>0</v>
      </c>
      <c r="Q23" s="13"/>
      <c r="R23" s="13">
        <f t="shared" si="11"/>
        <v>0</v>
      </c>
      <c r="S23" s="13"/>
      <c r="T23" s="13">
        <f>S43*0.1</f>
        <v>0</v>
      </c>
      <c r="U23" s="13">
        <f t="shared" si="13"/>
        <v>16</v>
      </c>
      <c r="V23" s="100"/>
      <c r="W23" s="100"/>
      <c r="X23" s="13"/>
      <c r="Y23" s="13">
        <v>2</v>
      </c>
      <c r="Z23" s="13"/>
      <c r="AA23" s="13"/>
      <c r="AB23" s="13"/>
      <c r="AC23" s="13"/>
      <c r="AD23" s="13" t="s">
        <v>347</v>
      </c>
      <c r="AE23" s="13" t="s">
        <v>328</v>
      </c>
      <c r="AF23" s="13" t="s">
        <v>348</v>
      </c>
      <c r="AG23" s="81"/>
    </row>
    <row r="24" spans="1:33" ht="45.75" customHeight="1">
      <c r="A24" s="99">
        <v>3</v>
      </c>
      <c r="B24" s="99">
        <v>2</v>
      </c>
      <c r="C24" s="99" t="s">
        <v>349</v>
      </c>
      <c r="D24" s="138" t="s">
        <v>350</v>
      </c>
      <c r="E24" s="99" t="s">
        <v>351</v>
      </c>
      <c r="F24" s="138" t="s">
        <v>66</v>
      </c>
      <c r="G24" s="14" t="s">
        <v>352</v>
      </c>
      <c r="H24" s="40" t="s">
        <v>66</v>
      </c>
      <c r="I24" s="14" t="s">
        <v>68</v>
      </c>
      <c r="J24" s="14" t="s">
        <v>42</v>
      </c>
      <c r="K24" s="8"/>
      <c r="L24" s="8"/>
      <c r="M24" s="8"/>
      <c r="N24" s="8"/>
      <c r="O24" s="85">
        <v>100</v>
      </c>
      <c r="P24" s="85">
        <v>100</v>
      </c>
      <c r="Q24" s="85"/>
      <c r="R24" s="85"/>
      <c r="S24" s="85"/>
      <c r="T24" s="85"/>
      <c r="U24" s="85">
        <v>100</v>
      </c>
      <c r="V24" s="136">
        <v>675</v>
      </c>
      <c r="W24" s="99">
        <v>27</v>
      </c>
      <c r="X24" s="8"/>
      <c r="Y24" s="99">
        <v>7</v>
      </c>
      <c r="Z24" s="8"/>
      <c r="AA24" s="8"/>
      <c r="AB24" s="8"/>
      <c r="AC24" s="8"/>
      <c r="AD24" s="99" t="s">
        <v>136</v>
      </c>
      <c r="AE24" s="8"/>
      <c r="AF24" s="8"/>
      <c r="AG24" s="81"/>
    </row>
    <row r="25" spans="1:33" ht="45.75" customHeight="1">
      <c r="A25" s="102"/>
      <c r="B25" s="102"/>
      <c r="C25" s="102"/>
      <c r="D25" s="124"/>
      <c r="E25" s="102"/>
      <c r="F25" s="124"/>
      <c r="G25" s="14" t="s">
        <v>353</v>
      </c>
      <c r="H25" s="86"/>
      <c r="I25" s="14"/>
      <c r="J25" s="14" t="s">
        <v>55</v>
      </c>
      <c r="K25" s="8"/>
      <c r="L25" s="8"/>
      <c r="M25" s="8"/>
      <c r="N25" s="8"/>
      <c r="O25" s="85">
        <v>25</v>
      </c>
      <c r="P25" s="85">
        <v>25</v>
      </c>
      <c r="Q25" s="85"/>
      <c r="R25" s="85"/>
      <c r="S25" s="85"/>
      <c r="T25" s="85"/>
      <c r="U25" s="85">
        <v>25</v>
      </c>
      <c r="V25" s="102"/>
      <c r="W25" s="102"/>
      <c r="X25" s="8"/>
      <c r="Y25" s="102"/>
      <c r="Z25" s="8"/>
      <c r="AA25" s="8"/>
      <c r="AB25" s="8"/>
      <c r="AC25" s="8"/>
      <c r="AD25" s="102"/>
      <c r="AE25" s="8"/>
      <c r="AF25" s="8"/>
      <c r="AG25" s="81"/>
    </row>
    <row r="26" spans="1:33" ht="45.75" customHeight="1">
      <c r="A26" s="102"/>
      <c r="B26" s="102"/>
      <c r="C26" s="102"/>
      <c r="D26" s="124"/>
      <c r="E26" s="102"/>
      <c r="F26" s="124"/>
      <c r="G26" s="14" t="s">
        <v>278</v>
      </c>
      <c r="H26" s="86"/>
      <c r="I26" s="14"/>
      <c r="J26" s="14" t="s">
        <v>55</v>
      </c>
      <c r="K26" s="8"/>
      <c r="L26" s="8"/>
      <c r="M26" s="8"/>
      <c r="N26" s="8"/>
      <c r="O26" s="85">
        <v>25</v>
      </c>
      <c r="P26" s="85">
        <v>25</v>
      </c>
      <c r="Q26" s="85"/>
      <c r="R26" s="85"/>
      <c r="S26" s="85"/>
      <c r="T26" s="85"/>
      <c r="U26" s="85">
        <v>25</v>
      </c>
      <c r="V26" s="102"/>
      <c r="W26" s="102"/>
      <c r="X26" s="8"/>
      <c r="Y26" s="102"/>
      <c r="Z26" s="8"/>
      <c r="AA26" s="8"/>
      <c r="AB26" s="8"/>
      <c r="AC26" s="8"/>
      <c r="AD26" s="102"/>
      <c r="AE26" s="8"/>
      <c r="AF26" s="8"/>
      <c r="AG26" s="81"/>
    </row>
    <row r="27" spans="1:33" ht="45.75" customHeight="1">
      <c r="A27" s="102"/>
      <c r="B27" s="102"/>
      <c r="C27" s="102"/>
      <c r="D27" s="124"/>
      <c r="E27" s="100"/>
      <c r="F27" s="124"/>
      <c r="G27" s="87" t="s">
        <v>279</v>
      </c>
      <c r="H27" s="14"/>
      <c r="I27" s="88"/>
      <c r="J27" s="14" t="s">
        <v>55</v>
      </c>
      <c r="K27" s="8"/>
      <c r="L27" s="8"/>
      <c r="M27" s="8"/>
      <c r="N27" s="8"/>
      <c r="O27" s="85">
        <v>25</v>
      </c>
      <c r="P27" s="85">
        <v>25</v>
      </c>
      <c r="Q27" s="85"/>
      <c r="R27" s="85"/>
      <c r="S27" s="85"/>
      <c r="T27" s="85"/>
      <c r="U27" s="85">
        <v>25</v>
      </c>
      <c r="V27" s="102"/>
      <c r="W27" s="102"/>
      <c r="X27" s="8"/>
      <c r="Y27" s="100"/>
      <c r="Z27" s="8"/>
      <c r="AA27" s="8"/>
      <c r="AB27" s="8"/>
      <c r="AC27" s="8"/>
      <c r="AD27" s="102"/>
      <c r="AE27" s="8"/>
      <c r="AF27" s="8"/>
      <c r="AG27" s="81"/>
    </row>
    <row r="28" spans="1:33" ht="48" customHeight="1">
      <c r="A28" s="102"/>
      <c r="B28" s="102"/>
      <c r="C28" s="102"/>
      <c r="D28" s="124"/>
      <c r="E28" s="137" t="s">
        <v>354</v>
      </c>
      <c r="F28" s="124"/>
      <c r="G28" s="14" t="s">
        <v>355</v>
      </c>
      <c r="H28" s="86"/>
      <c r="I28" s="14"/>
      <c r="J28" s="14" t="s">
        <v>55</v>
      </c>
      <c r="K28" s="8"/>
      <c r="L28" s="8"/>
      <c r="M28" s="8"/>
      <c r="N28" s="8"/>
      <c r="O28" s="85">
        <v>25</v>
      </c>
      <c r="P28" s="85">
        <v>25</v>
      </c>
      <c r="Q28" s="85"/>
      <c r="R28" s="85">
        <f>Q28*0.5</f>
        <v>0</v>
      </c>
      <c r="S28" s="85"/>
      <c r="T28" s="85"/>
      <c r="U28" s="85">
        <v>25</v>
      </c>
      <c r="V28" s="102"/>
      <c r="W28" s="102"/>
      <c r="X28" s="8"/>
      <c r="Y28" s="99">
        <v>3</v>
      </c>
      <c r="Z28" s="8"/>
      <c r="AA28" s="8"/>
      <c r="AB28" s="8"/>
      <c r="AC28" s="8"/>
      <c r="AD28" s="102"/>
      <c r="AE28" s="8"/>
      <c r="AF28" s="8"/>
      <c r="AG28" s="81"/>
    </row>
    <row r="29" spans="1:33" ht="45" customHeight="1">
      <c r="A29" s="102"/>
      <c r="B29" s="102"/>
      <c r="C29" s="102"/>
      <c r="D29" s="124"/>
      <c r="E29" s="102"/>
      <c r="F29" s="124"/>
      <c r="G29" s="14" t="s">
        <v>356</v>
      </c>
      <c r="H29" s="86"/>
      <c r="I29" s="14"/>
      <c r="J29" s="14" t="s">
        <v>55</v>
      </c>
      <c r="K29" s="8"/>
      <c r="L29" s="8"/>
      <c r="M29" s="8"/>
      <c r="N29" s="8"/>
      <c r="O29" s="85">
        <v>25</v>
      </c>
      <c r="P29" s="85">
        <v>25</v>
      </c>
      <c r="Q29" s="85"/>
      <c r="R29" s="85"/>
      <c r="S29" s="85"/>
      <c r="T29" s="85"/>
      <c r="U29" s="85">
        <v>25</v>
      </c>
      <c r="V29" s="102"/>
      <c r="W29" s="102"/>
      <c r="X29" s="8"/>
      <c r="Y29" s="102"/>
      <c r="Z29" s="8"/>
      <c r="AA29" s="8"/>
      <c r="AB29" s="8"/>
      <c r="AC29" s="8"/>
      <c r="AD29" s="102"/>
      <c r="AE29" s="8"/>
      <c r="AF29" s="8"/>
      <c r="AG29" s="81"/>
    </row>
    <row r="30" spans="1:33" ht="45" customHeight="1">
      <c r="A30" s="102"/>
      <c r="B30" s="102"/>
      <c r="C30" s="102"/>
      <c r="D30" s="124"/>
      <c r="E30" s="100"/>
      <c r="F30" s="124"/>
      <c r="G30" s="14" t="s">
        <v>86</v>
      </c>
      <c r="H30" s="89" t="s">
        <v>87</v>
      </c>
      <c r="I30" s="14"/>
      <c r="J30" s="14" t="s">
        <v>88</v>
      </c>
      <c r="K30" s="8"/>
      <c r="L30" s="8"/>
      <c r="M30" s="8"/>
      <c r="N30" s="8"/>
      <c r="O30" s="85">
        <v>25</v>
      </c>
      <c r="P30" s="85">
        <v>25</v>
      </c>
      <c r="Q30" s="85"/>
      <c r="R30" s="85"/>
      <c r="S30" s="85"/>
      <c r="T30" s="85"/>
      <c r="U30" s="85">
        <v>25</v>
      </c>
      <c r="V30" s="102"/>
      <c r="W30" s="102"/>
      <c r="X30" s="8"/>
      <c r="Y30" s="100"/>
      <c r="Z30" s="8"/>
      <c r="AA30" s="8"/>
      <c r="AB30" s="8"/>
      <c r="AC30" s="8"/>
      <c r="AD30" s="102"/>
      <c r="AE30" s="8"/>
      <c r="AF30" s="8"/>
      <c r="AG30" s="81"/>
    </row>
    <row r="31" spans="1:33" ht="35.25" customHeight="1">
      <c r="A31" s="102"/>
      <c r="B31" s="102"/>
      <c r="C31" s="102"/>
      <c r="D31" s="124"/>
      <c r="E31" s="90" t="s">
        <v>357</v>
      </c>
      <c r="F31" s="124"/>
      <c r="G31" s="14" t="s">
        <v>86</v>
      </c>
      <c r="H31" s="89" t="s">
        <v>87</v>
      </c>
      <c r="I31" s="14" t="s">
        <v>61</v>
      </c>
      <c r="J31" s="14" t="s">
        <v>88</v>
      </c>
      <c r="K31" s="8"/>
      <c r="L31" s="8"/>
      <c r="M31" s="8"/>
      <c r="N31" s="8"/>
      <c r="O31" s="85">
        <v>75</v>
      </c>
      <c r="P31" s="85">
        <v>75</v>
      </c>
      <c r="Q31" s="85"/>
      <c r="R31" s="85"/>
      <c r="S31" s="85"/>
      <c r="T31" s="85"/>
      <c r="U31" s="85">
        <v>75</v>
      </c>
      <c r="V31" s="102"/>
      <c r="W31" s="102"/>
      <c r="X31" s="8"/>
      <c r="Y31" s="8">
        <v>3</v>
      </c>
      <c r="Z31" s="8"/>
      <c r="AA31" s="8"/>
      <c r="AB31" s="8"/>
      <c r="AC31" s="8"/>
      <c r="AD31" s="102"/>
      <c r="AE31" s="8"/>
      <c r="AF31" s="8"/>
      <c r="AG31" s="81"/>
    </row>
    <row r="32" spans="1:33" ht="35.25" customHeight="1">
      <c r="A32" s="102"/>
      <c r="B32" s="102"/>
      <c r="C32" s="102"/>
      <c r="D32" s="124"/>
      <c r="E32" s="140" t="s">
        <v>358</v>
      </c>
      <c r="F32" s="124"/>
      <c r="G32" s="14" t="s">
        <v>359</v>
      </c>
      <c r="H32" s="86"/>
      <c r="I32" s="14"/>
      <c r="J32" s="14" t="s">
        <v>55</v>
      </c>
      <c r="K32" s="8"/>
      <c r="L32" s="8"/>
      <c r="M32" s="8"/>
      <c r="N32" s="8"/>
      <c r="O32" s="85">
        <v>25</v>
      </c>
      <c r="P32" s="85">
        <v>25</v>
      </c>
      <c r="Q32" s="85"/>
      <c r="R32" s="85"/>
      <c r="S32" s="85"/>
      <c r="T32" s="85"/>
      <c r="U32" s="85">
        <v>25</v>
      </c>
      <c r="V32" s="102"/>
      <c r="W32" s="102"/>
      <c r="X32" s="8"/>
      <c r="Y32" s="99">
        <v>6</v>
      </c>
      <c r="Z32" s="8"/>
      <c r="AA32" s="8"/>
      <c r="AB32" s="8"/>
      <c r="AC32" s="8"/>
      <c r="AD32" s="102"/>
      <c r="AE32" s="8"/>
      <c r="AF32" s="8"/>
      <c r="AG32" s="81"/>
    </row>
    <row r="33" spans="1:33" ht="35.25" customHeight="1">
      <c r="A33" s="102"/>
      <c r="B33" s="102"/>
      <c r="C33" s="102"/>
      <c r="D33" s="124"/>
      <c r="E33" s="102"/>
      <c r="F33" s="124"/>
      <c r="G33" s="14" t="s">
        <v>360</v>
      </c>
      <c r="H33" s="86"/>
      <c r="I33" s="14"/>
      <c r="J33" s="14" t="s">
        <v>55</v>
      </c>
      <c r="K33" s="8"/>
      <c r="L33" s="8"/>
      <c r="M33" s="8"/>
      <c r="N33" s="8"/>
      <c r="O33" s="85">
        <v>25</v>
      </c>
      <c r="P33" s="85">
        <v>25</v>
      </c>
      <c r="Q33" s="85"/>
      <c r="R33" s="85"/>
      <c r="S33" s="85"/>
      <c r="T33" s="85"/>
      <c r="U33" s="85">
        <v>25</v>
      </c>
      <c r="V33" s="102"/>
      <c r="W33" s="102"/>
      <c r="X33" s="8"/>
      <c r="Y33" s="102"/>
      <c r="Z33" s="8"/>
      <c r="AA33" s="8"/>
      <c r="AB33" s="8"/>
      <c r="AC33" s="8"/>
      <c r="AD33" s="102"/>
      <c r="AE33" s="8"/>
      <c r="AF33" s="8"/>
      <c r="AG33" s="81"/>
    </row>
    <row r="34" spans="1:33" ht="35.25" customHeight="1">
      <c r="A34" s="102"/>
      <c r="B34" s="102"/>
      <c r="C34" s="102"/>
      <c r="D34" s="124"/>
      <c r="E34" s="102"/>
      <c r="F34" s="124"/>
      <c r="G34" s="14" t="s">
        <v>361</v>
      </c>
      <c r="H34" s="86"/>
      <c r="I34" s="14"/>
      <c r="J34" s="14" t="s">
        <v>55</v>
      </c>
      <c r="K34" s="8"/>
      <c r="L34" s="8"/>
      <c r="M34" s="8"/>
      <c r="N34" s="8"/>
      <c r="O34" s="85">
        <v>25</v>
      </c>
      <c r="P34" s="85">
        <v>25</v>
      </c>
      <c r="Q34" s="85"/>
      <c r="R34" s="85"/>
      <c r="S34" s="85"/>
      <c r="T34" s="85"/>
      <c r="U34" s="85">
        <v>25</v>
      </c>
      <c r="V34" s="102"/>
      <c r="W34" s="102"/>
      <c r="X34" s="8"/>
      <c r="Y34" s="102"/>
      <c r="Z34" s="8"/>
      <c r="AA34" s="8"/>
      <c r="AB34" s="8"/>
      <c r="AC34" s="8"/>
      <c r="AD34" s="102"/>
      <c r="AE34" s="8"/>
      <c r="AF34" s="8"/>
      <c r="AG34" s="81"/>
    </row>
    <row r="35" spans="1:33" ht="35.25" customHeight="1">
      <c r="A35" s="102"/>
      <c r="B35" s="102"/>
      <c r="C35" s="102"/>
      <c r="D35" s="124"/>
      <c r="E35" s="102"/>
      <c r="F35" s="124"/>
      <c r="G35" s="14" t="s">
        <v>284</v>
      </c>
      <c r="H35" s="86"/>
      <c r="I35" s="14"/>
      <c r="J35" s="14" t="s">
        <v>55</v>
      </c>
      <c r="K35" s="8"/>
      <c r="L35" s="8"/>
      <c r="M35" s="8"/>
      <c r="N35" s="8"/>
      <c r="O35" s="85">
        <v>25</v>
      </c>
      <c r="P35" s="85">
        <v>25</v>
      </c>
      <c r="Q35" s="85"/>
      <c r="R35" s="85"/>
      <c r="S35" s="85"/>
      <c r="T35" s="85"/>
      <c r="U35" s="85">
        <v>25</v>
      </c>
      <c r="V35" s="102"/>
      <c r="W35" s="102"/>
      <c r="X35" s="8"/>
      <c r="Y35" s="102"/>
      <c r="Z35" s="8"/>
      <c r="AA35" s="8"/>
      <c r="AB35" s="8"/>
      <c r="AC35" s="8"/>
      <c r="AD35" s="102"/>
      <c r="AE35" s="8"/>
      <c r="AF35" s="8"/>
      <c r="AG35" s="81"/>
    </row>
    <row r="36" spans="1:33" ht="35.25" customHeight="1">
      <c r="A36" s="102"/>
      <c r="B36" s="102"/>
      <c r="C36" s="102"/>
      <c r="D36" s="124"/>
      <c r="E36" s="100"/>
      <c r="F36" s="124"/>
      <c r="G36" s="14" t="s">
        <v>143</v>
      </c>
      <c r="H36" s="86"/>
      <c r="I36" s="14"/>
      <c r="J36" s="20" t="s">
        <v>167</v>
      </c>
      <c r="K36" s="8"/>
      <c r="L36" s="8"/>
      <c r="M36" s="8"/>
      <c r="N36" s="8"/>
      <c r="O36" s="85">
        <v>50</v>
      </c>
      <c r="P36" s="85">
        <v>50</v>
      </c>
      <c r="Q36" s="85"/>
      <c r="R36" s="85"/>
      <c r="S36" s="85"/>
      <c r="T36" s="85"/>
      <c r="U36" s="85">
        <v>50</v>
      </c>
      <c r="V36" s="102"/>
      <c r="W36" s="102"/>
      <c r="X36" s="8"/>
      <c r="Y36" s="100"/>
      <c r="Z36" s="8"/>
      <c r="AA36" s="8"/>
      <c r="AB36" s="8"/>
      <c r="AC36" s="8"/>
      <c r="AD36" s="102"/>
      <c r="AE36" s="8"/>
      <c r="AF36" s="8"/>
      <c r="AG36" s="81"/>
    </row>
    <row r="37" spans="1:33" ht="35.25" customHeight="1">
      <c r="A37" s="102"/>
      <c r="B37" s="102"/>
      <c r="C37" s="102"/>
      <c r="D37" s="124"/>
      <c r="E37" s="137" t="s">
        <v>362</v>
      </c>
      <c r="F37" s="124"/>
      <c r="G37" s="14" t="s">
        <v>229</v>
      </c>
      <c r="H37" s="14" t="s">
        <v>117</v>
      </c>
      <c r="I37" s="14" t="s">
        <v>68</v>
      </c>
      <c r="J37" s="14" t="s">
        <v>42</v>
      </c>
      <c r="K37" s="14"/>
      <c r="L37" s="14" t="s">
        <v>110</v>
      </c>
      <c r="M37" s="8"/>
      <c r="N37" s="8"/>
      <c r="O37" s="85">
        <v>50</v>
      </c>
      <c r="P37" s="85">
        <v>50</v>
      </c>
      <c r="Q37" s="85"/>
      <c r="R37" s="85"/>
      <c r="S37" s="85"/>
      <c r="T37" s="85"/>
      <c r="U37" s="91">
        <v>50</v>
      </c>
      <c r="V37" s="102"/>
      <c r="W37" s="102"/>
      <c r="X37" s="8"/>
      <c r="Y37" s="99">
        <v>8</v>
      </c>
      <c r="Z37" s="8"/>
      <c r="AA37" s="8"/>
      <c r="AB37" s="8"/>
      <c r="AC37" s="8"/>
      <c r="AD37" s="102"/>
      <c r="AE37" s="8"/>
      <c r="AF37" s="8"/>
      <c r="AG37" s="81"/>
    </row>
    <row r="38" spans="1:33" ht="35.25" customHeight="1">
      <c r="A38" s="102"/>
      <c r="B38" s="102"/>
      <c r="C38" s="102"/>
      <c r="D38" s="124"/>
      <c r="E38" s="102"/>
      <c r="F38" s="124"/>
      <c r="G38" s="14" t="s">
        <v>363</v>
      </c>
      <c r="H38" s="86"/>
      <c r="I38" s="14"/>
      <c r="J38" s="14" t="s">
        <v>55</v>
      </c>
      <c r="K38" s="8"/>
      <c r="L38" s="8"/>
      <c r="M38" s="8"/>
      <c r="N38" s="8"/>
      <c r="O38" s="85">
        <v>25</v>
      </c>
      <c r="P38" s="85">
        <v>25</v>
      </c>
      <c r="Q38" s="85"/>
      <c r="R38" s="85"/>
      <c r="S38" s="85"/>
      <c r="T38" s="85"/>
      <c r="U38" s="85">
        <v>25</v>
      </c>
      <c r="V38" s="102"/>
      <c r="W38" s="102"/>
      <c r="X38" s="8"/>
      <c r="Y38" s="102"/>
      <c r="Z38" s="8"/>
      <c r="AA38" s="8"/>
      <c r="AB38" s="8"/>
      <c r="AC38" s="8"/>
      <c r="AD38" s="102"/>
      <c r="AE38" s="8"/>
      <c r="AF38" s="8"/>
      <c r="AG38" s="81"/>
    </row>
    <row r="39" spans="1:33" ht="35.25" customHeight="1">
      <c r="A39" s="102"/>
      <c r="B39" s="102"/>
      <c r="C39" s="102"/>
      <c r="D39" s="124"/>
      <c r="E39" s="102"/>
      <c r="F39" s="124"/>
      <c r="G39" s="14" t="s">
        <v>364</v>
      </c>
      <c r="H39" s="86"/>
      <c r="I39" s="14"/>
      <c r="J39" s="14" t="s">
        <v>55</v>
      </c>
      <c r="K39" s="8"/>
      <c r="L39" s="8"/>
      <c r="M39" s="8"/>
      <c r="N39" s="8"/>
      <c r="O39" s="85">
        <v>25</v>
      </c>
      <c r="P39" s="85">
        <v>25</v>
      </c>
      <c r="Q39" s="85"/>
      <c r="R39" s="85"/>
      <c r="S39" s="85"/>
      <c r="T39" s="85"/>
      <c r="U39" s="85">
        <v>25</v>
      </c>
      <c r="V39" s="102"/>
      <c r="W39" s="102"/>
      <c r="X39" s="8"/>
      <c r="Y39" s="102"/>
      <c r="Z39" s="8"/>
      <c r="AA39" s="8"/>
      <c r="AB39" s="8"/>
      <c r="AC39" s="8"/>
      <c r="AD39" s="102"/>
      <c r="AE39" s="8"/>
      <c r="AF39" s="8"/>
      <c r="AG39" s="81"/>
    </row>
    <row r="40" spans="1:33" ht="35.25" customHeight="1">
      <c r="A40" s="102"/>
      <c r="B40" s="102"/>
      <c r="C40" s="102"/>
      <c r="D40" s="124"/>
      <c r="E40" s="102"/>
      <c r="F40" s="124"/>
      <c r="G40" s="20" t="s">
        <v>121</v>
      </c>
      <c r="H40" s="86"/>
      <c r="I40" s="14"/>
      <c r="J40" s="14" t="s">
        <v>50</v>
      </c>
      <c r="K40" s="8"/>
      <c r="L40" s="8"/>
      <c r="M40" s="8"/>
      <c r="N40" s="8"/>
      <c r="O40" s="85">
        <v>25</v>
      </c>
      <c r="P40" s="85">
        <v>25</v>
      </c>
      <c r="Q40" s="85"/>
      <c r="R40" s="85"/>
      <c r="S40" s="85"/>
      <c r="T40" s="85"/>
      <c r="U40" s="85">
        <v>25</v>
      </c>
      <c r="V40" s="102"/>
      <c r="W40" s="102"/>
      <c r="X40" s="8"/>
      <c r="Y40" s="102"/>
      <c r="Z40" s="8"/>
      <c r="AA40" s="8"/>
      <c r="AB40" s="8"/>
      <c r="AC40" s="8"/>
      <c r="AD40" s="102"/>
      <c r="AE40" s="8"/>
      <c r="AF40" s="8"/>
      <c r="AG40" s="81"/>
    </row>
    <row r="41" spans="1:33" ht="35.25" customHeight="1">
      <c r="A41" s="102"/>
      <c r="B41" s="102"/>
      <c r="C41" s="102"/>
      <c r="D41" s="124"/>
      <c r="E41" s="102"/>
      <c r="F41" s="124"/>
      <c r="G41" s="92" t="s">
        <v>121</v>
      </c>
      <c r="H41" s="86"/>
      <c r="I41" s="86"/>
      <c r="J41" s="14" t="s">
        <v>50</v>
      </c>
      <c r="K41" s="7"/>
      <c r="L41" s="7"/>
      <c r="M41" s="7"/>
      <c r="N41" s="7"/>
      <c r="O41" s="93">
        <v>25</v>
      </c>
      <c r="P41" s="93">
        <v>25</v>
      </c>
      <c r="Q41" s="93"/>
      <c r="R41" s="93"/>
      <c r="S41" s="93"/>
      <c r="T41" s="93"/>
      <c r="U41" s="93">
        <v>25</v>
      </c>
      <c r="V41" s="102"/>
      <c r="W41" s="102"/>
      <c r="X41" s="8"/>
      <c r="Y41" s="102"/>
      <c r="Z41" s="8"/>
      <c r="AA41" s="8"/>
      <c r="AB41" s="8"/>
      <c r="AC41" s="8"/>
      <c r="AD41" s="102"/>
      <c r="AE41" s="8"/>
      <c r="AF41" s="8"/>
      <c r="AG41" s="81"/>
    </row>
    <row r="42" spans="1:33" ht="35.25" customHeight="1">
      <c r="A42" s="102"/>
      <c r="B42" s="102"/>
      <c r="C42" s="102"/>
      <c r="D42" s="124"/>
      <c r="E42" s="102"/>
      <c r="F42" s="124"/>
      <c r="G42" s="20" t="s">
        <v>121</v>
      </c>
      <c r="H42" s="14"/>
      <c r="I42" s="14"/>
      <c r="J42" s="14" t="s">
        <v>50</v>
      </c>
      <c r="K42" s="8"/>
      <c r="L42" s="8"/>
      <c r="M42" s="8"/>
      <c r="N42" s="8"/>
      <c r="O42" s="85">
        <v>25</v>
      </c>
      <c r="P42" s="85">
        <v>25</v>
      </c>
      <c r="Q42" s="85"/>
      <c r="R42" s="85"/>
      <c r="S42" s="85"/>
      <c r="T42" s="85"/>
      <c r="U42" s="85">
        <v>25</v>
      </c>
      <c r="V42" s="102"/>
      <c r="W42" s="102"/>
      <c r="X42" s="8"/>
      <c r="Y42" s="102"/>
      <c r="Z42" s="8"/>
      <c r="AA42" s="8"/>
      <c r="AB42" s="8"/>
      <c r="AC42" s="8"/>
      <c r="AD42" s="102"/>
      <c r="AE42" s="8"/>
      <c r="AF42" s="8"/>
      <c r="AG42" s="81"/>
    </row>
    <row r="43" spans="1:33" ht="36" customHeight="1">
      <c r="A43" s="100"/>
      <c r="B43" s="100"/>
      <c r="C43" s="100"/>
      <c r="D43" s="125"/>
      <c r="E43" s="100"/>
      <c r="F43" s="139"/>
      <c r="G43" s="14" t="s">
        <v>145</v>
      </c>
      <c r="H43" s="14"/>
      <c r="I43" s="14"/>
      <c r="J43" s="20" t="s">
        <v>167</v>
      </c>
      <c r="K43" s="8" t="s">
        <v>43</v>
      </c>
      <c r="L43" s="8"/>
      <c r="M43" s="8"/>
      <c r="N43" s="8"/>
      <c r="O43" s="91">
        <v>25</v>
      </c>
      <c r="P43" s="91">
        <v>25</v>
      </c>
      <c r="Q43" s="85"/>
      <c r="R43" s="85">
        <f t="shared" ref="R43:R44" si="14">Q43*0.5</f>
        <v>0</v>
      </c>
      <c r="S43" s="85"/>
      <c r="T43" s="85"/>
      <c r="U43" s="91">
        <v>25</v>
      </c>
      <c r="V43" s="110"/>
      <c r="W43" s="110"/>
      <c r="X43" s="8"/>
      <c r="Y43" s="100"/>
      <c r="Z43" s="8"/>
      <c r="AA43" s="8"/>
      <c r="AB43" s="8"/>
      <c r="AC43" s="8"/>
      <c r="AD43" s="110"/>
      <c r="AE43" s="8"/>
      <c r="AF43" s="8"/>
      <c r="AG43" s="81"/>
    </row>
    <row r="44" spans="1:33" ht="62.25" customHeight="1">
      <c r="A44" s="99">
        <v>3</v>
      </c>
      <c r="B44" s="99">
        <v>2</v>
      </c>
      <c r="C44" s="99" t="s">
        <v>365</v>
      </c>
      <c r="D44" s="101" t="s">
        <v>366</v>
      </c>
      <c r="E44" s="112" t="s">
        <v>291</v>
      </c>
      <c r="F44" s="101" t="s">
        <v>66</v>
      </c>
      <c r="G44" s="94" t="s">
        <v>121</v>
      </c>
      <c r="H44" s="94"/>
      <c r="I44" s="94"/>
      <c r="J44" s="94" t="s">
        <v>55</v>
      </c>
      <c r="K44" s="10"/>
      <c r="L44" s="10"/>
      <c r="M44" s="10"/>
      <c r="N44" s="10">
        <v>4</v>
      </c>
      <c r="O44" s="10"/>
      <c r="P44" s="10">
        <f>SUM(O44)</f>
        <v>0</v>
      </c>
      <c r="Q44" s="10"/>
      <c r="R44" s="10">
        <f t="shared" si="14"/>
        <v>0</v>
      </c>
      <c r="S44" s="10"/>
      <c r="T44" s="10"/>
      <c r="U44" s="10">
        <v>4</v>
      </c>
      <c r="V44" s="101">
        <v>24</v>
      </c>
      <c r="W44" s="101">
        <v>3</v>
      </c>
      <c r="X44" s="13"/>
      <c r="Y44" s="13"/>
      <c r="Z44" s="13"/>
      <c r="AA44" s="13"/>
      <c r="AB44" s="13"/>
      <c r="AC44" s="101">
        <v>3</v>
      </c>
      <c r="AD44" s="101" t="s">
        <v>157</v>
      </c>
      <c r="AE44" s="13"/>
      <c r="AF44" s="13"/>
      <c r="AG44" s="81"/>
    </row>
    <row r="45" spans="1:33" ht="50.25" customHeight="1">
      <c r="A45" s="102"/>
      <c r="B45" s="102"/>
      <c r="C45" s="102"/>
      <c r="D45" s="102"/>
      <c r="E45" s="102"/>
      <c r="F45" s="102"/>
      <c r="G45" s="94" t="s">
        <v>121</v>
      </c>
      <c r="H45" s="14"/>
      <c r="I45" s="14"/>
      <c r="J45" s="14" t="s">
        <v>55</v>
      </c>
      <c r="K45" s="13"/>
      <c r="L45" s="13"/>
      <c r="M45" s="13"/>
      <c r="N45" s="13">
        <v>4</v>
      </c>
      <c r="O45" s="13"/>
      <c r="P45" s="13"/>
      <c r="Q45" s="13"/>
      <c r="R45" s="13"/>
      <c r="S45" s="13"/>
      <c r="T45" s="13"/>
      <c r="U45" s="13">
        <v>4</v>
      </c>
      <c r="V45" s="102"/>
      <c r="W45" s="102"/>
      <c r="X45" s="13"/>
      <c r="Y45" s="13"/>
      <c r="Z45" s="13"/>
      <c r="AA45" s="13"/>
      <c r="AB45" s="13"/>
      <c r="AC45" s="102"/>
      <c r="AD45" s="102"/>
      <c r="AE45" s="13"/>
      <c r="AF45" s="13"/>
      <c r="AG45" s="81"/>
    </row>
    <row r="46" spans="1:33" ht="50.25" customHeight="1">
      <c r="A46" s="102"/>
      <c r="B46" s="102"/>
      <c r="C46" s="102"/>
      <c r="D46" s="102"/>
      <c r="E46" s="102"/>
      <c r="F46" s="102"/>
      <c r="G46" s="94" t="s">
        <v>121</v>
      </c>
      <c r="H46" s="14"/>
      <c r="I46" s="14"/>
      <c r="J46" s="20" t="s">
        <v>50</v>
      </c>
      <c r="K46" s="13"/>
      <c r="L46" s="13"/>
      <c r="M46" s="13"/>
      <c r="N46" s="13">
        <v>4</v>
      </c>
      <c r="O46" s="13"/>
      <c r="P46" s="13"/>
      <c r="Q46" s="13"/>
      <c r="R46" s="13"/>
      <c r="S46" s="13"/>
      <c r="T46" s="13"/>
      <c r="U46" s="13">
        <v>4</v>
      </c>
      <c r="V46" s="102"/>
      <c r="W46" s="102"/>
      <c r="X46" s="13"/>
      <c r="Y46" s="13"/>
      <c r="Z46" s="13"/>
      <c r="AA46" s="13"/>
      <c r="AB46" s="13"/>
      <c r="AC46" s="102"/>
      <c r="AD46" s="102"/>
      <c r="AE46" s="13"/>
      <c r="AF46" s="13"/>
      <c r="AG46" s="81"/>
    </row>
    <row r="47" spans="1:33" ht="50.25" customHeight="1">
      <c r="A47" s="102"/>
      <c r="B47" s="102"/>
      <c r="C47" s="102"/>
      <c r="D47" s="102"/>
      <c r="E47" s="102"/>
      <c r="F47" s="102"/>
      <c r="G47" s="94" t="s">
        <v>121</v>
      </c>
      <c r="H47" s="14"/>
      <c r="I47" s="14"/>
      <c r="J47" s="14" t="s">
        <v>55</v>
      </c>
      <c r="K47" s="13"/>
      <c r="L47" s="13"/>
      <c r="M47" s="13"/>
      <c r="N47" s="13">
        <v>2</v>
      </c>
      <c r="O47" s="13"/>
      <c r="P47" s="13"/>
      <c r="Q47" s="13"/>
      <c r="R47" s="13"/>
      <c r="S47" s="13"/>
      <c r="T47" s="13"/>
      <c r="U47" s="13">
        <v>2</v>
      </c>
      <c r="V47" s="102"/>
      <c r="W47" s="102"/>
      <c r="X47" s="13"/>
      <c r="Y47" s="13"/>
      <c r="Z47" s="13"/>
      <c r="AA47" s="13"/>
      <c r="AB47" s="13"/>
      <c r="AC47" s="102"/>
      <c r="AD47" s="102"/>
      <c r="AE47" s="13"/>
      <c r="AF47" s="13"/>
      <c r="AG47" s="81"/>
    </row>
    <row r="48" spans="1:33" ht="50.25" customHeight="1">
      <c r="A48" s="102"/>
      <c r="B48" s="102"/>
      <c r="C48" s="102"/>
      <c r="D48" s="102"/>
      <c r="E48" s="102"/>
      <c r="F48" s="102"/>
      <c r="G48" s="94" t="s">
        <v>121</v>
      </c>
      <c r="H48" s="14"/>
      <c r="I48" s="14"/>
      <c r="J48" s="14" t="s">
        <v>55</v>
      </c>
      <c r="K48" s="13"/>
      <c r="L48" s="13"/>
      <c r="M48" s="13">
        <v>2</v>
      </c>
      <c r="N48" s="13"/>
      <c r="O48" s="13"/>
      <c r="P48" s="13"/>
      <c r="Q48" s="13"/>
      <c r="R48" s="13"/>
      <c r="S48" s="13"/>
      <c r="T48" s="13"/>
      <c r="U48" s="13">
        <v>2</v>
      </c>
      <c r="V48" s="102"/>
      <c r="W48" s="102"/>
      <c r="X48" s="13"/>
      <c r="Y48" s="13"/>
      <c r="Z48" s="13"/>
      <c r="AA48" s="13"/>
      <c r="AB48" s="13"/>
      <c r="AC48" s="102"/>
      <c r="AD48" s="102"/>
      <c r="AE48" s="13"/>
      <c r="AF48" s="13"/>
      <c r="AG48" s="81"/>
    </row>
    <row r="49" spans="1:33" ht="47.25" customHeight="1">
      <c r="A49" s="100"/>
      <c r="B49" s="100"/>
      <c r="C49" s="100"/>
      <c r="D49" s="100"/>
      <c r="E49" s="100"/>
      <c r="F49" s="100"/>
      <c r="G49" s="94" t="s">
        <v>121</v>
      </c>
      <c r="H49" s="14"/>
      <c r="I49" s="14"/>
      <c r="J49" s="20" t="s">
        <v>55</v>
      </c>
      <c r="K49" s="13" t="s">
        <v>43</v>
      </c>
      <c r="L49" s="13"/>
      <c r="M49" s="13">
        <v>8</v>
      </c>
      <c r="N49" s="13"/>
      <c r="O49" s="13"/>
      <c r="P49" s="13"/>
      <c r="Q49" s="13"/>
      <c r="R49" s="13"/>
      <c r="S49" s="13"/>
      <c r="T49" s="13"/>
      <c r="U49" s="13">
        <v>8</v>
      </c>
      <c r="V49" s="100"/>
      <c r="W49" s="100"/>
      <c r="X49" s="13"/>
      <c r="Y49" s="13"/>
      <c r="Z49" s="13"/>
      <c r="AA49" s="13"/>
      <c r="AB49" s="13"/>
      <c r="AC49" s="100"/>
      <c r="AD49" s="100"/>
      <c r="AE49" s="13"/>
      <c r="AF49" s="13"/>
      <c r="AG49" s="81"/>
    </row>
    <row r="50" spans="1:33" ht="60.75" customHeight="1">
      <c r="A50" s="8">
        <v>3</v>
      </c>
      <c r="B50" s="8">
        <v>2</v>
      </c>
      <c r="C50" s="16" t="s">
        <v>367</v>
      </c>
      <c r="D50" s="95" t="s">
        <v>368</v>
      </c>
      <c r="E50" s="1" t="s">
        <v>369</v>
      </c>
      <c r="F50" s="1" t="s">
        <v>66</v>
      </c>
      <c r="G50" s="1" t="s">
        <v>166</v>
      </c>
      <c r="H50" s="1"/>
      <c r="I50" s="1"/>
      <c r="J50" s="20" t="s">
        <v>167</v>
      </c>
      <c r="K50" s="1" t="s">
        <v>43</v>
      </c>
      <c r="L50" s="1"/>
      <c r="M50" s="1">
        <v>16</v>
      </c>
      <c r="N50" s="1"/>
      <c r="O50" s="1"/>
      <c r="P50" s="1">
        <f t="shared" ref="P50:P51" si="15">SUM(O50)</f>
        <v>0</v>
      </c>
      <c r="Q50" s="1"/>
      <c r="R50" s="1">
        <f t="shared" ref="R50:R51" si="16">Q50*0.5</f>
        <v>0</v>
      </c>
      <c r="S50" s="1"/>
      <c r="T50" s="1"/>
      <c r="U50" s="1">
        <f t="shared" ref="U50:U51" si="17">SUM(R50+P50+N50+M50)</f>
        <v>16</v>
      </c>
      <c r="V50" s="1">
        <v>16</v>
      </c>
      <c r="W50" s="1">
        <v>2</v>
      </c>
      <c r="X50" s="1"/>
      <c r="Y50" s="1"/>
      <c r="Z50" s="1"/>
      <c r="AA50" s="1">
        <v>2</v>
      </c>
      <c r="AB50" s="1"/>
      <c r="AC50" s="1"/>
      <c r="AD50" s="1" t="s">
        <v>162</v>
      </c>
      <c r="AE50" s="1"/>
      <c r="AF50" s="1"/>
      <c r="AG50" s="81"/>
    </row>
    <row r="51" spans="1:33" ht="48" customHeight="1">
      <c r="A51" s="8">
        <v>3</v>
      </c>
      <c r="B51" s="8">
        <v>2</v>
      </c>
      <c r="C51" s="8"/>
      <c r="D51" s="12" t="s">
        <v>370</v>
      </c>
      <c r="E51" s="13"/>
      <c r="F51" s="13" t="s">
        <v>371</v>
      </c>
      <c r="G51" s="13"/>
      <c r="H51" s="13"/>
      <c r="I51" s="13"/>
      <c r="J51" s="13"/>
      <c r="K51" s="13"/>
      <c r="L51" s="13"/>
      <c r="M51" s="13"/>
      <c r="N51" s="13"/>
      <c r="O51" s="13"/>
      <c r="P51" s="13">
        <f t="shared" si="15"/>
        <v>0</v>
      </c>
      <c r="Q51" s="13"/>
      <c r="R51" s="13">
        <f t="shared" si="16"/>
        <v>0</v>
      </c>
      <c r="S51" s="13"/>
      <c r="T51" s="13"/>
      <c r="U51" s="13">
        <f t="shared" si="17"/>
        <v>0</v>
      </c>
      <c r="V51" s="13"/>
      <c r="W51" s="13">
        <v>6</v>
      </c>
      <c r="X51" s="13"/>
      <c r="Y51" s="13"/>
      <c r="Z51" s="13"/>
      <c r="AA51" s="13"/>
      <c r="AB51" s="13">
        <v>6</v>
      </c>
      <c r="AC51" s="13"/>
      <c r="AD51" s="13" t="s">
        <v>128</v>
      </c>
      <c r="AE51" s="13"/>
      <c r="AF51" s="13"/>
      <c r="AG51" s="81"/>
    </row>
    <row r="52" spans="1:33" ht="27.75" customHeight="1">
      <c r="A52" s="49"/>
      <c r="B52" s="49"/>
      <c r="C52" s="49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17">
        <f>SUM(W5:W51)</f>
        <v>62</v>
      </c>
      <c r="X52" s="17">
        <f>SUM(X6:X51)</f>
        <v>0</v>
      </c>
      <c r="Y52" s="17">
        <f>SUM(Y5:Y51)</f>
        <v>51</v>
      </c>
      <c r="Z52" s="17">
        <f t="shared" ref="Z52:AC52" si="18">SUM(Z6:Z51)</f>
        <v>0</v>
      </c>
      <c r="AA52" s="17">
        <f t="shared" si="18"/>
        <v>2</v>
      </c>
      <c r="AB52" s="17">
        <f t="shared" si="18"/>
        <v>6</v>
      </c>
      <c r="AC52" s="17">
        <f t="shared" si="18"/>
        <v>3</v>
      </c>
      <c r="AD52" s="54"/>
      <c r="AE52" s="54"/>
      <c r="AF52" s="54"/>
      <c r="AG52" s="81"/>
    </row>
    <row r="53" spans="1:33" ht="45.7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ht="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ht="60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ht="48.7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ht="60.7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ht="36.7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ht="15.7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17"/>
      <c r="X60" s="17"/>
      <c r="Y60" s="17"/>
      <c r="Z60" s="17"/>
      <c r="AA60" s="17"/>
      <c r="AB60" s="17"/>
      <c r="AC60" s="17"/>
      <c r="AD60" s="54"/>
      <c r="AE60" s="54"/>
      <c r="AF60" s="54"/>
    </row>
    <row r="61" spans="1:33" ht="15.7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</row>
    <row r="62" spans="1:33" ht="15.75" customHeight="1"/>
    <row r="63" spans="1:33" ht="15.75" customHeight="1"/>
    <row r="64" spans="1:3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115">
    <mergeCell ref="E9:E10"/>
    <mergeCell ref="V11:V16"/>
    <mergeCell ref="W11:W16"/>
    <mergeCell ref="Y11:Y12"/>
    <mergeCell ref="AD11:AD12"/>
    <mergeCell ref="U13:U14"/>
    <mergeCell ref="A1:AF1"/>
    <mergeCell ref="AE2:AF2"/>
    <mergeCell ref="A4:AF4"/>
    <mergeCell ref="A5:A10"/>
    <mergeCell ref="B5:B10"/>
    <mergeCell ref="C5:C10"/>
    <mergeCell ref="W5:W10"/>
    <mergeCell ref="AF9:AF10"/>
    <mergeCell ref="N2:T2"/>
    <mergeCell ref="V5:V10"/>
    <mergeCell ref="X9:X10"/>
    <mergeCell ref="Y9:Y10"/>
    <mergeCell ref="Z9:Z10"/>
    <mergeCell ref="AA9:AA10"/>
    <mergeCell ref="AB9:AB10"/>
    <mergeCell ref="AC9:AC10"/>
    <mergeCell ref="AD9:AD10"/>
    <mergeCell ref="AE9:AE10"/>
    <mergeCell ref="D5:D10"/>
    <mergeCell ref="AE13:AE14"/>
    <mergeCell ref="AF13:AF14"/>
    <mergeCell ref="X13:X14"/>
    <mergeCell ref="Y13:Y14"/>
    <mergeCell ref="Z13:Z14"/>
    <mergeCell ref="AA13:AA14"/>
    <mergeCell ref="AB13:AB14"/>
    <mergeCell ref="AC13:AC14"/>
    <mergeCell ref="AD13:AD14"/>
    <mergeCell ref="A11:A16"/>
    <mergeCell ref="B11:B16"/>
    <mergeCell ref="C11:C16"/>
    <mergeCell ref="D11:D16"/>
    <mergeCell ref="F11:F12"/>
    <mergeCell ref="F13:F14"/>
    <mergeCell ref="R13:R14"/>
    <mergeCell ref="S13:S14"/>
    <mergeCell ref="T13:T14"/>
    <mergeCell ref="L13:L14"/>
    <mergeCell ref="M13:M14"/>
    <mergeCell ref="E11:E12"/>
    <mergeCell ref="E13:E14"/>
    <mergeCell ref="G13:G14"/>
    <mergeCell ref="H13:H14"/>
    <mergeCell ref="I13:I14"/>
    <mergeCell ref="J13:J14"/>
    <mergeCell ref="K13:K14"/>
    <mergeCell ref="L11:L12"/>
    <mergeCell ref="N13:N14"/>
    <mergeCell ref="O13:O14"/>
    <mergeCell ref="P13:P14"/>
    <mergeCell ref="Q13:Q14"/>
    <mergeCell ref="H17:H18"/>
    <mergeCell ref="I17:I18"/>
    <mergeCell ref="J17:J18"/>
    <mergeCell ref="K17:K18"/>
    <mergeCell ref="L17:L18"/>
    <mergeCell ref="M17:M18"/>
    <mergeCell ref="N17:N18"/>
    <mergeCell ref="A17:A23"/>
    <mergeCell ref="B17:B23"/>
    <mergeCell ref="C17:C23"/>
    <mergeCell ref="D17:D23"/>
    <mergeCell ref="E17:E18"/>
    <mergeCell ref="F17:F18"/>
    <mergeCell ref="G17:G18"/>
    <mergeCell ref="E24:E27"/>
    <mergeCell ref="E28:E30"/>
    <mergeCell ref="A24:A43"/>
    <mergeCell ref="B24:B43"/>
    <mergeCell ref="C24:C43"/>
    <mergeCell ref="D24:D43"/>
    <mergeCell ref="F24:F43"/>
    <mergeCell ref="E37:E43"/>
    <mergeCell ref="E32:E36"/>
    <mergeCell ref="AE17:AE18"/>
    <mergeCell ref="AF17:AF18"/>
    <mergeCell ref="V17:V23"/>
    <mergeCell ref="W17:W23"/>
    <mergeCell ref="Y24:Y27"/>
    <mergeCell ref="Y28:Y30"/>
    <mergeCell ref="Y32:Y36"/>
    <mergeCell ref="W44:W49"/>
    <mergeCell ref="W24:W43"/>
    <mergeCell ref="Y37:Y43"/>
    <mergeCell ref="V24:V43"/>
    <mergeCell ref="AD24:AD43"/>
    <mergeCell ref="X17:X18"/>
    <mergeCell ref="Y17:Y18"/>
    <mergeCell ref="Z17:Z18"/>
    <mergeCell ref="AA17:AA18"/>
    <mergeCell ref="AB17:AB18"/>
    <mergeCell ref="AC17:AC18"/>
    <mergeCell ref="AD17:AD18"/>
    <mergeCell ref="O17:O18"/>
    <mergeCell ref="P17:P18"/>
    <mergeCell ref="Q17:Q18"/>
    <mergeCell ref="R17:R18"/>
    <mergeCell ref="S17:S18"/>
    <mergeCell ref="T17:T18"/>
    <mergeCell ref="U17:U18"/>
    <mergeCell ref="A44:A49"/>
    <mergeCell ref="B44:B49"/>
    <mergeCell ref="C44:C49"/>
    <mergeCell ref="D44:D49"/>
    <mergeCell ref="E44:E49"/>
    <mergeCell ref="F44:F49"/>
    <mergeCell ref="V44:V49"/>
    <mergeCell ref="AC44:AC49"/>
    <mergeCell ref="AD44:AD49"/>
  </mergeCells>
  <printOptions horizontalCentered="1" verticalCentered="1"/>
  <pageMargins left="0.19685039370078741" right="0.19685039370078741" top="0.19685039370078741" bottom="0.19685039370078741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Pozzi</dc:creator>
  <cp:lastModifiedBy>Rosalinda Trovato</cp:lastModifiedBy>
  <cp:lastPrinted>2024-02-12T12:18:10Z</cp:lastPrinted>
  <dcterms:created xsi:type="dcterms:W3CDTF">2015-06-05T18:19:34Z</dcterms:created>
  <dcterms:modified xsi:type="dcterms:W3CDTF">2024-02-12T12:18:18Z</dcterms:modified>
</cp:coreProperties>
</file>